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filterPrivacy="1"/>
  <xr:revisionPtr revIDLastSave="0" documentId="13_ncr:1_{354BE28C-EEF3-4DD4-BFDF-FB062F3EAFAD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 Sažetak" sheetId="2" r:id="rId1"/>
    <sheet name=" Račun prihoda i rashoda" sheetId="4" r:id="rId2"/>
    <sheet name=" Račun financiranja" sheetId="5" r:id="rId3"/>
    <sheet name="Posebni dio" sheetId="7" r:id="rId4"/>
  </sheets>
  <definedNames>
    <definedName name="_xlnm.Print_Area" localSheetId="2">' Račun financiranja'!$A$1:$G$32</definedName>
    <definedName name="_xlnm.Print_Area" localSheetId="1">' Račun prihoda i rashoda'!$A$1:$G$117</definedName>
    <definedName name="_xlnm.Print_Area" localSheetId="0">' Sažetak'!$A$1:$J$45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9" i="2" l="1"/>
  <c r="C76" i="4"/>
  <c r="C83" i="4"/>
  <c r="C115" i="4"/>
  <c r="F84" i="4"/>
  <c r="G84" i="4"/>
  <c r="E84" i="4"/>
  <c r="D83" i="4"/>
  <c r="D76" i="4"/>
  <c r="D39" i="4"/>
  <c r="C46" i="4"/>
  <c r="C39" i="4"/>
  <c r="C23" i="4"/>
  <c r="F115" i="4"/>
  <c r="G95" i="4"/>
  <c r="F95" i="4"/>
  <c r="E95" i="4"/>
  <c r="E88" i="4"/>
  <c r="D68" i="4"/>
  <c r="E68" i="4"/>
  <c r="F68" i="4"/>
  <c r="G68" i="4"/>
  <c r="C68" i="4"/>
  <c r="G58" i="4"/>
  <c r="G46" i="4" s="1"/>
  <c r="F58" i="4"/>
  <c r="F46" i="4" s="1"/>
  <c r="E58" i="4"/>
  <c r="E51" i="4"/>
  <c r="E46" i="4" s="1"/>
  <c r="D59" i="4"/>
  <c r="D46" i="4" s="1"/>
  <c r="F23" i="4"/>
  <c r="F29" i="4"/>
  <c r="E23" i="4"/>
  <c r="D9" i="4"/>
  <c r="H16" i="2"/>
  <c r="H13" i="2"/>
  <c r="E83" i="4" l="1"/>
  <c r="F83" i="4"/>
  <c r="G83" i="4"/>
  <c r="D115" i="4"/>
  <c r="F42" i="4" l="1"/>
  <c r="E115" i="4" l="1"/>
  <c r="E114" i="4" s="1"/>
  <c r="E39" i="4"/>
  <c r="E76" i="4"/>
  <c r="F76" i="4"/>
  <c r="G76" i="4"/>
  <c r="D79" i="4"/>
  <c r="E79" i="4"/>
  <c r="F79" i="4"/>
  <c r="G79" i="4"/>
  <c r="C79" i="4"/>
  <c r="D81" i="4"/>
  <c r="E81" i="4"/>
  <c r="F81" i="4"/>
  <c r="G81" i="4"/>
  <c r="C81" i="4"/>
  <c r="D103" i="4"/>
  <c r="E103" i="4"/>
  <c r="F103" i="4"/>
  <c r="G103" i="4"/>
  <c r="C103" i="4"/>
  <c r="E105" i="4"/>
  <c r="F105" i="4"/>
  <c r="G105" i="4"/>
  <c r="C105" i="4"/>
  <c r="G39" i="4"/>
  <c r="D66" i="4"/>
  <c r="E66" i="4"/>
  <c r="F66" i="4"/>
  <c r="G66" i="4"/>
  <c r="C66" i="4"/>
  <c r="F39" i="4"/>
  <c r="D44" i="4"/>
  <c r="E44" i="4"/>
  <c r="F44" i="4"/>
  <c r="G44" i="4"/>
  <c r="C44" i="4"/>
  <c r="D42" i="4"/>
  <c r="C42" i="4"/>
  <c r="G42" i="4"/>
  <c r="E42" i="4"/>
  <c r="C114" i="4"/>
  <c r="G29" i="4"/>
  <c r="F22" i="4"/>
  <c r="E29" i="4"/>
  <c r="E22" i="4" s="1"/>
  <c r="D29" i="4"/>
  <c r="C29" i="4"/>
  <c r="C22" i="4" s="1"/>
  <c r="G23" i="4"/>
  <c r="D23" i="4"/>
  <c r="G17" i="4"/>
  <c r="F17" i="4"/>
  <c r="E17" i="4"/>
  <c r="D17" i="4"/>
  <c r="C17" i="4"/>
  <c r="G15" i="4"/>
  <c r="F15" i="4"/>
  <c r="E15" i="4"/>
  <c r="D15" i="4"/>
  <c r="D8" i="4" s="1"/>
  <c r="C15" i="4"/>
  <c r="E75" i="4" l="1"/>
  <c r="C75" i="4"/>
  <c r="F75" i="4"/>
  <c r="G75" i="4"/>
  <c r="D75" i="4"/>
  <c r="D38" i="4"/>
  <c r="F38" i="4"/>
  <c r="G38" i="4"/>
  <c r="E38" i="4"/>
  <c r="C38" i="4"/>
  <c r="C9" i="4"/>
  <c r="C8" i="4" s="1"/>
  <c r="G115" i="4"/>
  <c r="G114" i="4" s="1"/>
  <c r="F114" i="4"/>
  <c r="D22" i="4"/>
  <c r="G22" i="4"/>
  <c r="G9" i="4"/>
  <c r="G8" i="4" s="1"/>
  <c r="F9" i="4"/>
  <c r="F8" i="4" s="1"/>
  <c r="E9" i="4"/>
  <c r="E8" i="4" s="1"/>
  <c r="F45" i="2" l="1"/>
  <c r="G42" i="2" s="1"/>
  <c r="G45" i="2" s="1"/>
  <c r="H42" i="2" s="1"/>
  <c r="H45" i="2" s="1"/>
  <c r="I42" i="2" s="1"/>
  <c r="I45" i="2" s="1"/>
  <c r="J42" i="2" s="1"/>
  <c r="J45" i="2" s="1"/>
  <c r="J27" i="2"/>
  <c r="I27" i="2"/>
  <c r="H27" i="2"/>
  <c r="H28" i="2" s="1"/>
  <c r="H35" i="2" s="1"/>
  <c r="G27" i="2"/>
  <c r="F27" i="2"/>
  <c r="J16" i="2"/>
  <c r="I16" i="2"/>
  <c r="G16" i="2"/>
  <c r="F16" i="2"/>
  <c r="J13" i="2"/>
  <c r="I13" i="2"/>
  <c r="G13" i="2"/>
  <c r="F13" i="2"/>
  <c r="I19" i="2" l="1"/>
  <c r="I28" i="2" s="1"/>
  <c r="I35" i="2" s="1"/>
  <c r="I36" i="2" s="1"/>
  <c r="F19" i="2"/>
  <c r="F28" i="2" s="1"/>
  <c r="F35" i="2" s="1"/>
  <c r="F36" i="2" s="1"/>
  <c r="G19" i="2"/>
  <c r="G28" i="2" s="1"/>
  <c r="J19" i="2"/>
  <c r="J28" i="2" s="1"/>
  <c r="J35" i="2" s="1"/>
  <c r="J36" i="2" s="1"/>
  <c r="H36" i="2"/>
  <c r="G36" i="2" l="1"/>
</calcChain>
</file>

<file path=xl/sharedStrings.xml><?xml version="1.0" encoding="utf-8"?>
<sst xmlns="http://schemas.openxmlformats.org/spreadsheetml/2006/main" count="627" uniqueCount="215">
  <si>
    <t>I. OPĆI DIO</t>
  </si>
  <si>
    <t>6 PRIHODI POSLOVANJA</t>
  </si>
  <si>
    <t>7 PRIHODI OD PRODAJE NEFINANCIJSKE IMOVINE</t>
  </si>
  <si>
    <t>PRIHODI UKUPNO</t>
  </si>
  <si>
    <t>3 RASHODI  POSLOVANJA</t>
  </si>
  <si>
    <t>4 RASHODI ZA NABAVU NEFINANCIJSKE IMOVINE</t>
  </si>
  <si>
    <t>RASHODI UKUPNO</t>
  </si>
  <si>
    <t>RAZLIKA - VIŠAK / MANJAK</t>
  </si>
  <si>
    <t>8 PRIMICI OD FINANCIJSKE IMOVINE I ZADUŽIVANJA</t>
  </si>
  <si>
    <t>5 IZDACI ZA FINANCIJSKU IMOVINU I OTPLATE ZAJMOVA</t>
  </si>
  <si>
    <t>NETO FINANCIRANJE</t>
  </si>
  <si>
    <t>VIŠAK / MANJAK + NETO FINANCIRANJE</t>
  </si>
  <si>
    <t>RAZRED I NAZIV</t>
  </si>
  <si>
    <t>IZVRŠENJE 
(t-2)</t>
  </si>
  <si>
    <t>A) SAŽETAK RAČUNA PRIHODA I RASHODA</t>
  </si>
  <si>
    <t>B) SAŽETAK RAČUNA FINANCIRANJA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</si>
  <si>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</si>
  <si>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</si>
  <si>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</si>
  <si>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</si>
  <si>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D) VIŠEGODIŠNJI PLAN URAVNOTEŽENJA</t>
  </si>
  <si>
    <t>VIŠAK / MANJAK IZ PRETHODNE(IH) GODINE KOJI ĆE SE RASPOREDITI / POKRITI</t>
  </si>
  <si>
    <t>NAZIV</t>
  </si>
  <si>
    <t>TEKUĆI PLAN 
(t-1)</t>
  </si>
  <si>
    <t>PLAN 
(t)</t>
  </si>
  <si>
    <t>PROJEKCIJA 
(t+1)</t>
  </si>
  <si>
    <t>PROJEKCIJA
(t+2)</t>
  </si>
  <si>
    <t xml:space="preserve">A. RAČUN PRIHODA I RASHODA </t>
  </si>
  <si>
    <t>A1. PRIHODI I RASHODI PREMA EKONOMSKOJ KLASIFIKACIJI</t>
  </si>
  <si>
    <t>UKUPNO PRIHODI</t>
  </si>
  <si>
    <t>Prihodi poslovanja</t>
  </si>
  <si>
    <t>…</t>
  </si>
  <si>
    <t>Prihodi od prodaje nefinancijske imovine</t>
  </si>
  <si>
    <t>UKUPNO RASHODI</t>
  </si>
  <si>
    <t>Rashodi poslovanja</t>
  </si>
  <si>
    <t>Rashodi za zaposlene</t>
  </si>
  <si>
    <t>Materijalni rashodi</t>
  </si>
  <si>
    <t>Rashodi za nabavu nefinancijske imovine</t>
  </si>
  <si>
    <t>A2. PRIHODI I RASHODI PREMA IZVORIMA FINANCIRANJA</t>
  </si>
  <si>
    <t>Razred/
skupina</t>
  </si>
  <si>
    <t>Opći prihodi i primici</t>
  </si>
  <si>
    <t>Vlastiti prihodi</t>
  </si>
  <si>
    <t>A3. RASHODI PREMA FUNKCIJSKOJ KLASIFIKACIJI</t>
  </si>
  <si>
    <t>B. RAČUN FINANCIRANJA</t>
  </si>
  <si>
    <t>B1. RAČUN FINANCIRANJA PREMA EKONOMSKOJ KLASIFIKACIJI</t>
  </si>
  <si>
    <t>Primici od financijske imovine i zaduživanja</t>
  </si>
  <si>
    <t>Primici od zaduživanja</t>
  </si>
  <si>
    <t>Izdaci za financijsku imovinu i otplate zajmova</t>
  </si>
  <si>
    <t>Izdaci za otplatu glavnice primljenih kredita i zajmova</t>
  </si>
  <si>
    <t>B2. RAČUN FINANCIRANJA PREMA IZVORIMA FINANCIRANJA</t>
  </si>
  <si>
    <t xml:space="preserve">UKUPNO IZDACI </t>
  </si>
  <si>
    <t>Ostali prihodi za posebne namjene</t>
  </si>
  <si>
    <t>Vlastii prihodi</t>
  </si>
  <si>
    <t>Prihodi za posebne namjene</t>
  </si>
  <si>
    <t>Namjenski primici</t>
  </si>
  <si>
    <t>Namjenski primici od zaduživanja</t>
  </si>
  <si>
    <t>VIŠAK / MANJAK TEKUĆE GODINE
(VIŠAK / MANJAK + NETO FINANCIRANJE)</t>
  </si>
  <si>
    <t>Prihodi po posebnim propisima</t>
  </si>
  <si>
    <t>Prihodi iz nadležnog proračuna i od HZZO-a temeljem ugovornih obveza</t>
  </si>
  <si>
    <t>Prihodi od prodaje neproizvedene dugotrajne imovine</t>
  </si>
  <si>
    <t>Vlastiti izvori</t>
  </si>
  <si>
    <t>Rezultat poslovanja-prijenos viška</t>
  </si>
  <si>
    <t>Financijski rashodi</t>
  </si>
  <si>
    <t>Rashodi za nabavu proizvedene dugotrajne imovine</t>
  </si>
  <si>
    <t>Decentralizacija</t>
  </si>
  <si>
    <t>JLS</t>
  </si>
  <si>
    <t>Donacije</t>
  </si>
  <si>
    <t>09</t>
  </si>
  <si>
    <t>Obrtazovanje</t>
  </si>
  <si>
    <t>091</t>
  </si>
  <si>
    <t>096</t>
  </si>
  <si>
    <t>Dodatne usluge u obrazovanju</t>
  </si>
  <si>
    <t>Predškolsko i školsko obrazovanje</t>
  </si>
  <si>
    <t xml:space="preserve">Višak/manjak prihoda od prodaje nefinancijske 
imovine </t>
  </si>
  <si>
    <t>Naknade građanima i kućanstvima</t>
  </si>
  <si>
    <t>Prihod od financijske imovine</t>
  </si>
  <si>
    <t>OSNOVNA ŠKOLA  OROSLAVJE</t>
  </si>
  <si>
    <t>ANTUNA MIHANOVIĆA 6</t>
  </si>
  <si>
    <t>OIB: 12402583374</t>
  </si>
  <si>
    <t>Pozicija</t>
  </si>
  <si>
    <t>Šifra</t>
  </si>
  <si>
    <t>Naziv</t>
  </si>
  <si>
    <t>Tekuća godina</t>
  </si>
  <si>
    <t>Izvršenje prethodne</t>
  </si>
  <si>
    <t>Iznos 2026</t>
  </si>
  <si>
    <t>Iznos 2027</t>
  </si>
  <si>
    <t>Iznos 2028</t>
  </si>
  <si>
    <t>SVEUKUPNO RASHODI</t>
  </si>
  <si>
    <t>Program J011017</t>
  </si>
  <si>
    <t>OSNOVNO OBRAZOVANJE - ZAKONSKI STANDARD</t>
  </si>
  <si>
    <t>Aktivnost J011017A101701</t>
  </si>
  <si>
    <t>Redovni poslovi ustanova osnovnog obrazovanja</t>
  </si>
  <si>
    <t>Izvor 1.3.</t>
  </si>
  <si>
    <t>DECENTRALIZACIJA</t>
  </si>
  <si>
    <t xml:space="preserve"> 3</t>
  </si>
  <si>
    <t xml:space="preserve"> 32</t>
  </si>
  <si>
    <t xml:space="preserve"> 34</t>
  </si>
  <si>
    <t>Izvor 5.0.</t>
  </si>
  <si>
    <t>POMOĆI IZ DRŽAVNOG PRORAČUNA</t>
  </si>
  <si>
    <t>Aktivnost J011017K101701</t>
  </si>
  <si>
    <t>Izgradnja, dogradnja i adaptacija - OŠ</t>
  </si>
  <si>
    <t xml:space="preserve"> 4</t>
  </si>
  <si>
    <t xml:space="preserve"> 42</t>
  </si>
  <si>
    <t xml:space="preserve"> 45</t>
  </si>
  <si>
    <t>Rashodi za dodatna ulaganja na nefinancijskoj imovini</t>
  </si>
  <si>
    <t>Aktivnost J011017T101701</t>
  </si>
  <si>
    <t>Oprema, informatička oprema, nabava pomagala - OŠ</t>
  </si>
  <si>
    <t>Program J011020</t>
  </si>
  <si>
    <t>DOPUNSKI NASTAVNI I VANNASTAVNI PROGRAM ŠKOLA I OBRAZ. INSTIT.</t>
  </si>
  <si>
    <t>Aktivnost J011020A102001</t>
  </si>
  <si>
    <t>Dopunski nastavni i vannastavni program škola i obrazovnih institucija</t>
  </si>
  <si>
    <t>Izvor 1.1.</t>
  </si>
  <si>
    <t>OPĆI PRIHODI I PRIMICI</t>
  </si>
  <si>
    <t xml:space="preserve"> 31</t>
  </si>
  <si>
    <t xml:space="preserve"> 37</t>
  </si>
  <si>
    <t>Naknade građanima i kućanstvima na temelju osiguranja i druge naknade</t>
  </si>
  <si>
    <t>Aktivnost J011020A102002</t>
  </si>
  <si>
    <t>Financiranje - ostali rashodi OŠ</t>
  </si>
  <si>
    <t>Izvor 3.1.</t>
  </si>
  <si>
    <t>VLASTITI PRIHODI</t>
  </si>
  <si>
    <t>Izvor 4.3.</t>
  </si>
  <si>
    <t>PRIHODI ZA POSEBNE NAMJENE</t>
  </si>
  <si>
    <t xml:space="preserve"> 38</t>
  </si>
  <si>
    <t>Rashodi za donacije, kazne, naknade šteta i kapitalne pomoći</t>
  </si>
  <si>
    <t>Izvor 5.2.</t>
  </si>
  <si>
    <t>MINISTARSTVO</t>
  </si>
  <si>
    <t>OSTALE POMOĆI</t>
  </si>
  <si>
    <t>Izvor 5.4.</t>
  </si>
  <si>
    <t>EUROPSKI POLJOPRIVREDNI JAMSTVENI FOND (EAGF)</t>
  </si>
  <si>
    <t>Izvor 5.7.</t>
  </si>
  <si>
    <t>MINISTARSTVO - PRIJENOS EU</t>
  </si>
  <si>
    <t>OSTALI PROGRAMI EU</t>
  </si>
  <si>
    <t>Izvor 5.8.</t>
  </si>
  <si>
    <t>HZZZ</t>
  </si>
  <si>
    <t>INSTRUMENTI EU NOVE GENERACIJE</t>
  </si>
  <si>
    <t>Izvor 6.1.</t>
  </si>
  <si>
    <t>REFUNDACIJE</t>
  </si>
  <si>
    <t>DONACIJE</t>
  </si>
  <si>
    <t>Izvor 6.2.</t>
  </si>
  <si>
    <t>Izvor 7.1.</t>
  </si>
  <si>
    <t>PRIH. OD PRODAJE NEFINANCIJE IMOVINE I NAKN. S NASLOVA OSIG.</t>
  </si>
  <si>
    <t>PRIHODI OD PRODAJE ILI ZAMJENE NEFINANCIJE IMOVINE I NAKNADE S NASLOVA OSIGURANJA</t>
  </si>
  <si>
    <t>Aktivnost J011020A102006</t>
  </si>
  <si>
    <t>Program građanskog odgoja u školama</t>
  </si>
  <si>
    <t>Aktivnost J011020A102007</t>
  </si>
  <si>
    <t>Programi za nadarenu djecu</t>
  </si>
  <si>
    <t>Aktivnost J011020A102009</t>
  </si>
  <si>
    <t>Fotonapon PPA</t>
  </si>
  <si>
    <t>Aktivnost J011020A102012</t>
  </si>
  <si>
    <t>Pomoćnici u nastavi-sufinanciranje JLS/KZŽ MIMO-PK</t>
  </si>
  <si>
    <t>Aktivnost J011020T102001</t>
  </si>
  <si>
    <t>Dopunska sredstva za materijalne rashode i opremu škola</t>
  </si>
  <si>
    <t>Aktivnost J011020T102007</t>
  </si>
  <si>
    <t>Baltazar 8</t>
  </si>
  <si>
    <t>Izvor 5.6.</t>
  </si>
  <si>
    <t>HZZO</t>
  </si>
  <si>
    <t>FONDOVI EU</t>
  </si>
  <si>
    <t>Aktivnost J011020T102009</t>
  </si>
  <si>
    <t>MIMO projekta-Baltazar 8</t>
  </si>
  <si>
    <t>Program J011021</t>
  </si>
  <si>
    <t>NPOO</t>
  </si>
  <si>
    <t>Aktivnost J011021K102111</t>
  </si>
  <si>
    <t>Rekonstrukcija i dogradnja OŠ Oroslavje</t>
  </si>
  <si>
    <t>Program J011022</t>
  </si>
  <si>
    <t>NPOO-PREDFINANCIRANJE</t>
  </si>
  <si>
    <t>Aktivnost J011022K102201</t>
  </si>
  <si>
    <t>NPOO-predfinanciranje-PK</t>
  </si>
  <si>
    <t>Razdjel 006</t>
  </si>
  <si>
    <t>UO ZA OBRAZOVANJE, KULTURU, ŠPORT I TEHNIČKU KULTURU</t>
  </si>
  <si>
    <t>Glava 00602</t>
  </si>
  <si>
    <t>USTANOVE U OBRAZOVANJU</t>
  </si>
  <si>
    <t>Proračunski korisnik 0060215681</t>
  </si>
  <si>
    <t xml:space="preserve">
OSNOVNA ŠKOLA OROSLAVJE</t>
  </si>
  <si>
    <t>II. POSEBNI DIO</t>
  </si>
  <si>
    <t>IZVRŠENJE 
2024</t>
  </si>
  <si>
    <t>TEKUĆI PLAN 
2025.</t>
  </si>
  <si>
    <t>PLAN 
2026.</t>
  </si>
  <si>
    <t>PROJEKCIJA 
2027.</t>
  </si>
  <si>
    <t>PROJEKCIJA
2028.</t>
  </si>
  <si>
    <t>IZVRŠENJE 
2024.</t>
  </si>
  <si>
    <t xml:space="preserve">URBROJ: </t>
  </si>
  <si>
    <t xml:space="preserve">KLASA: </t>
  </si>
  <si>
    <t>Oroslavje</t>
  </si>
  <si>
    <t xml:space="preserve">Pomoći iz inozemstva i od subjekata unutar općeg proračuna </t>
  </si>
  <si>
    <t xml:space="preserve">Prihodi od prodaje proizvoda i robe te pruženih usluga, prihodi od donacija </t>
  </si>
  <si>
    <t>Rashodi za donacije, kazne, naknada šteta i kapitalne
 pomoći</t>
  </si>
  <si>
    <t>Izvor 1</t>
  </si>
  <si>
    <t>Izvor 3</t>
  </si>
  <si>
    <t>Izvor 4</t>
  </si>
  <si>
    <t>Izvor 5</t>
  </si>
  <si>
    <t>POMOĆI</t>
  </si>
  <si>
    <t>Izvor 5.0.119</t>
  </si>
  <si>
    <t>POMOĆI IZ DRŽAVNOG PRORAČUNA KROZ OPĆE PRIHODE I PRIMITKE PK</t>
  </si>
  <si>
    <t>Izvor 5.0.12</t>
  </si>
  <si>
    <t>POMOĆI IZ DRŽ. PRORAČUNA KROZ NACIONALNO SUFIN. EU PROJEKATA</t>
  </si>
  <si>
    <t>Izvor 5.2.1</t>
  </si>
  <si>
    <t>MINISTARSTVO PK</t>
  </si>
  <si>
    <t>Izvor 5.2.49</t>
  </si>
  <si>
    <t>JEDINICE LOKALNE SAMOUPRAVE PK</t>
  </si>
  <si>
    <t>Izvor 5.4.1</t>
  </si>
  <si>
    <t>JLS PK</t>
  </si>
  <si>
    <t>Izvor 5.6.111</t>
  </si>
  <si>
    <t>EUROPSKI SOCIJALNI FOND PLUS-PREDFINANCIRANJE IZ IZVORA 1.1.</t>
  </si>
  <si>
    <t>Izvor 5.7.1</t>
  </si>
  <si>
    <t>MINISTARSTVO PRIJENOS EU PK</t>
  </si>
  <si>
    <t>Izvor 5.8.111</t>
  </si>
  <si>
    <t>MEH.ZA OPOR.I OTPOR.-BESP.SRED.-PREDFIN.IZ IZVORA 1.1.</t>
  </si>
  <si>
    <t>Izvor 5.8.1119</t>
  </si>
  <si>
    <t>MEH.ZA OPOR.I OTPOR.-BESP.SRED.-
PREDFIN.IZ IZVORA 1.1. PK</t>
  </si>
  <si>
    <t>Izvor 6</t>
  </si>
  <si>
    <t>Izvor 7</t>
  </si>
  <si>
    <t>14.11.2025.</t>
  </si>
  <si>
    <t>400-02/25-01/05</t>
  </si>
  <si>
    <t>2140-75-01-25-1</t>
  </si>
  <si>
    <t xml:space="preserve">
FINANCIJSKI PLAN OSNOVNE ŠKOLE OROSLAVJE ZA GODINU 2026. I PROJEKCIJE ZA GODINU 2027. I 2028.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</si>
</sst>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1041A]d\.m\.yyyy\."/>
    <numFmt numFmtId="165" formatCode="[$-1041A]h:mm"/>
    <numFmt numFmtId="166" formatCode="[$-1041A]#,##0.00;\-#,##0.00"/>
  </numFmts>
  <fonts count="3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4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8"/>
      <color indexed="8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4"/>
      <name val="Times New Roman"/>
      <family val="1"/>
      <charset val="238"/>
    </font>
    <font>
      <sz val="8"/>
      <color theme="1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8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1.95"/>
      <color rgb="FF000000"/>
      <name val="Arial"/>
      <family val="2"/>
      <charset val="238"/>
    </font>
    <font>
      <sz val="8"/>
      <color rgb="FF000000"/>
      <name val="Arial"/>
      <family val="2"/>
      <charset val="238"/>
    </font>
    <font>
      <sz val="8"/>
      <color rgb="FFFFFFFF"/>
      <name val="Arial"/>
      <family val="2"/>
      <charset val="238"/>
    </font>
    <font>
      <sz val="10"/>
      <color rgb="FFFF0000"/>
      <name val="Arial"/>
      <family val="2"/>
      <charset val="238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3D3D3"/>
        <bgColor rgb="FF000000"/>
      </patternFill>
    </fill>
    <fill>
      <patternFill patternType="solid">
        <fgColor rgb="FF757575"/>
        <bgColor rgb="FF000000"/>
      </patternFill>
    </fill>
    <fill>
      <patternFill patternType="solid">
        <fgColor rgb="FFC1C1FF"/>
        <bgColor rgb="FF000000"/>
      </patternFill>
    </fill>
    <fill>
      <patternFill patternType="solid">
        <fgColor rgb="FFE1E1FF"/>
        <bgColor rgb="FF000000"/>
      </patternFill>
    </fill>
    <fill>
      <patternFill patternType="solid">
        <fgColor rgb="FFFFEE7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4" tint="0.59999389629810485"/>
        <bgColor rgb="FF000000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rgb="FF000000"/>
      </top>
      <bottom style="thick">
        <color rgb="FF000000"/>
      </bottom>
      <diagonal/>
    </border>
  </borders>
  <cellStyleXfs count="4">
    <xf numFmtId="0" fontId="0" fillId="0" borderId="0"/>
    <xf numFmtId="0" fontId="3" fillId="0" borderId="0"/>
    <xf numFmtId="0" fontId="2" fillId="0" borderId="0"/>
    <xf numFmtId="0" fontId="1" fillId="0" borderId="0"/>
  </cellStyleXfs>
  <cellXfs count="236">
    <xf numFmtId="0" fontId="0" fillId="0" borderId="0" xfId="0"/>
    <xf numFmtId="0" fontId="4" fillId="0" borderId="0" xfId="1" applyFont="1"/>
    <xf numFmtId="0" fontId="4" fillId="0" borderId="0" xfId="2" applyFont="1"/>
    <xf numFmtId="0" fontId="6" fillId="0" borderId="0" xfId="2" applyFont="1" applyAlignment="1">
      <alignment horizontal="center" vertical="center" wrapText="1"/>
    </xf>
    <xf numFmtId="0" fontId="8" fillId="0" borderId="0" xfId="2" applyFont="1" applyAlignment="1">
      <alignment vertical="center" wrapText="1"/>
    </xf>
    <xf numFmtId="0" fontId="6" fillId="0" borderId="0" xfId="2" applyFont="1" applyAlignment="1">
      <alignment horizontal="left" wrapText="1"/>
    </xf>
    <xf numFmtId="0" fontId="10" fillId="0" borderId="0" xfId="2" applyFont="1" applyAlignment="1">
      <alignment wrapText="1"/>
    </xf>
    <xf numFmtId="0" fontId="6" fillId="0" borderId="1" xfId="2" applyFont="1" applyBorder="1" applyAlignment="1">
      <alignment horizontal="center" vertical="center" wrapText="1"/>
    </xf>
    <xf numFmtId="0" fontId="11" fillId="0" borderId="1" xfId="2" applyFont="1" applyBorder="1" applyAlignment="1">
      <alignment horizontal="center" vertical="center"/>
    </xf>
    <xf numFmtId="0" fontId="12" fillId="0" borderId="1" xfId="2" applyFont="1" applyBorder="1" applyAlignment="1">
      <alignment horizontal="right" vertical="center"/>
    </xf>
    <xf numFmtId="3" fontId="13" fillId="3" borderId="4" xfId="2" applyNumberFormat="1" applyFont="1" applyFill="1" applyBorder="1" applyAlignment="1">
      <alignment horizontal="right"/>
    </xf>
    <xf numFmtId="3" fontId="13" fillId="0" borderId="4" xfId="2" applyNumberFormat="1" applyFont="1" applyBorder="1" applyAlignment="1">
      <alignment horizontal="right"/>
    </xf>
    <xf numFmtId="0" fontId="15" fillId="3" borderId="2" xfId="2" applyFont="1" applyFill="1" applyBorder="1" applyAlignment="1">
      <alignment horizontal="left" vertical="center"/>
    </xf>
    <xf numFmtId="3" fontId="13" fillId="0" borderId="4" xfId="2" applyNumberFormat="1" applyFont="1" applyBorder="1" applyAlignment="1">
      <alignment horizontal="right" wrapText="1"/>
    </xf>
    <xf numFmtId="0" fontId="10" fillId="0" borderId="0" xfId="2" applyFont="1" applyAlignment="1">
      <alignment horizontal="center" vertical="center" wrapText="1"/>
    </xf>
    <xf numFmtId="0" fontId="8" fillId="0" borderId="0" xfId="2" applyFont="1"/>
    <xf numFmtId="0" fontId="6" fillId="0" borderId="0" xfId="2" quotePrefix="1" applyFont="1" applyAlignment="1">
      <alignment horizontal="center" vertical="center" wrapText="1"/>
    </xf>
    <xf numFmtId="3" fontId="15" fillId="4" borderId="2" xfId="2" quotePrefix="1" applyNumberFormat="1" applyFont="1" applyFill="1" applyBorder="1" applyAlignment="1">
      <alignment horizontal="right"/>
    </xf>
    <xf numFmtId="3" fontId="15" fillId="4" borderId="4" xfId="2" applyNumberFormat="1" applyFont="1" applyFill="1" applyBorder="1" applyAlignment="1">
      <alignment horizontal="right" wrapText="1"/>
    </xf>
    <xf numFmtId="3" fontId="15" fillId="3" borderId="2" xfId="2" quotePrefix="1" applyNumberFormat="1" applyFont="1" applyFill="1" applyBorder="1" applyAlignment="1">
      <alignment horizontal="right"/>
    </xf>
    <xf numFmtId="3" fontId="15" fillId="3" borderId="4" xfId="2" quotePrefix="1" applyNumberFormat="1" applyFont="1" applyFill="1" applyBorder="1" applyAlignment="1">
      <alignment horizontal="right"/>
    </xf>
    <xf numFmtId="0" fontId="18" fillId="0" borderId="0" xfId="2" applyFont="1" applyAlignment="1">
      <alignment wrapText="1"/>
    </xf>
    <xf numFmtId="0" fontId="19" fillId="0" borderId="0" xfId="2" quotePrefix="1" applyFont="1" applyAlignment="1">
      <alignment horizontal="center" vertical="center" wrapText="1"/>
    </xf>
    <xf numFmtId="0" fontId="20" fillId="0" borderId="0" xfId="2" applyFont="1" applyAlignment="1">
      <alignment horizontal="center" vertical="center" wrapText="1"/>
    </xf>
    <xf numFmtId="0" fontId="16" fillId="0" borderId="0" xfId="2" applyFont="1"/>
    <xf numFmtId="3" fontId="13" fillId="3" borderId="2" xfId="2" quotePrefix="1" applyNumberFormat="1" applyFont="1" applyFill="1" applyBorder="1" applyAlignment="1">
      <alignment horizontal="right"/>
    </xf>
    <xf numFmtId="3" fontId="13" fillId="3" borderId="4" xfId="2" quotePrefix="1" applyNumberFormat="1" applyFont="1" applyFill="1" applyBorder="1" applyAlignment="1">
      <alignment horizontal="right"/>
    </xf>
    <xf numFmtId="0" fontId="17" fillId="0" borderId="0" xfId="2" applyFont="1" applyAlignment="1">
      <alignment horizontal="center" vertical="center" wrapText="1"/>
    </xf>
    <xf numFmtId="0" fontId="5" fillId="0" borderId="0" xfId="2" applyFont="1" applyAlignment="1">
      <alignment horizontal="center" vertical="center" wrapText="1"/>
    </xf>
    <xf numFmtId="0" fontId="9" fillId="0" borderId="0" xfId="2" applyFont="1" applyAlignment="1">
      <alignment wrapText="1"/>
    </xf>
    <xf numFmtId="0" fontId="16" fillId="3" borderId="3" xfId="2" applyFont="1" applyFill="1" applyBorder="1" applyAlignment="1">
      <alignment vertical="center"/>
    </xf>
    <xf numFmtId="0" fontId="6" fillId="0" borderId="0" xfId="3" applyFont="1" applyAlignment="1">
      <alignment horizontal="center" vertical="center" wrapText="1"/>
    </xf>
    <xf numFmtId="0" fontId="4" fillId="0" borderId="0" xfId="3" applyFont="1"/>
    <xf numFmtId="0" fontId="8" fillId="0" borderId="0" xfId="3" applyFont="1" applyAlignment="1">
      <alignment vertical="center" wrapText="1"/>
    </xf>
    <xf numFmtId="0" fontId="9" fillId="0" borderId="0" xfId="3" applyFont="1" applyAlignment="1">
      <alignment wrapText="1"/>
    </xf>
    <xf numFmtId="0" fontId="9" fillId="0" borderId="0" xfId="3" applyFont="1" applyAlignment="1">
      <alignment vertical="center" wrapText="1"/>
    </xf>
    <xf numFmtId="0" fontId="13" fillId="3" borderId="4" xfId="3" applyFont="1" applyFill="1" applyBorder="1" applyAlignment="1">
      <alignment horizontal="center" vertical="center" wrapText="1"/>
    </xf>
    <xf numFmtId="0" fontId="13" fillId="3" borderId="5" xfId="3" applyFont="1" applyFill="1" applyBorder="1" applyAlignment="1">
      <alignment horizontal="center" vertical="center" wrapText="1"/>
    </xf>
    <xf numFmtId="0" fontId="13" fillId="3" borderId="4" xfId="3" quotePrefix="1" applyFont="1" applyFill="1" applyBorder="1" applyAlignment="1">
      <alignment horizontal="center" vertical="center" wrapText="1"/>
    </xf>
    <xf numFmtId="0" fontId="14" fillId="3" borderId="4" xfId="3" quotePrefix="1" applyFont="1" applyFill="1" applyBorder="1" applyAlignment="1">
      <alignment horizontal="center" vertical="center" wrapText="1"/>
    </xf>
    <xf numFmtId="0" fontId="21" fillId="0" borderId="0" xfId="3" applyFont="1"/>
    <xf numFmtId="0" fontId="15" fillId="2" borderId="4" xfId="3" applyFont="1" applyFill="1" applyBorder="1" applyAlignment="1">
      <alignment horizontal="left" vertical="center" wrapText="1"/>
    </xf>
    <xf numFmtId="3" fontId="8" fillId="2" borderId="4" xfId="3" applyNumberFormat="1" applyFont="1" applyFill="1" applyBorder="1" applyAlignment="1">
      <alignment horizontal="right"/>
    </xf>
    <xf numFmtId="0" fontId="16" fillId="2" borderId="4" xfId="3" applyFont="1" applyFill="1" applyBorder="1" applyAlignment="1">
      <alignment horizontal="left" vertical="center" wrapText="1"/>
    </xf>
    <xf numFmtId="0" fontId="16" fillId="2" borderId="4" xfId="3" quotePrefix="1" applyFont="1" applyFill="1" applyBorder="1" applyAlignment="1">
      <alignment horizontal="left" vertical="center"/>
    </xf>
    <xf numFmtId="0" fontId="15" fillId="2" borderId="4" xfId="3" quotePrefix="1" applyFont="1" applyFill="1" applyBorder="1" applyAlignment="1">
      <alignment horizontal="left" vertical="center"/>
    </xf>
    <xf numFmtId="0" fontId="16" fillId="2" borderId="4" xfId="3" quotePrefix="1" applyFont="1" applyFill="1" applyBorder="1" applyAlignment="1">
      <alignment horizontal="left" vertical="center" wrapText="1"/>
    </xf>
    <xf numFmtId="0" fontId="22" fillId="2" borderId="4" xfId="3" quotePrefix="1" applyFont="1" applyFill="1" applyBorder="1" applyAlignment="1">
      <alignment horizontal="left" vertical="center" wrapText="1"/>
    </xf>
    <xf numFmtId="0" fontId="15" fillId="2" borderId="4" xfId="3" applyFont="1" applyFill="1" applyBorder="1" applyAlignment="1">
      <alignment vertical="center" wrapText="1"/>
    </xf>
    <xf numFmtId="0" fontId="16" fillId="2" borderId="4" xfId="3" applyFont="1" applyFill="1" applyBorder="1" applyAlignment="1">
      <alignment vertical="center" wrapText="1"/>
    </xf>
    <xf numFmtId="0" fontId="22" fillId="2" borderId="4" xfId="3" applyFont="1" applyFill="1" applyBorder="1" applyAlignment="1">
      <alignment horizontal="left" vertical="center" indent="1"/>
    </xf>
    <xf numFmtId="0" fontId="22" fillId="2" borderId="4" xfId="3" applyFont="1" applyFill="1" applyBorder="1" applyAlignment="1">
      <alignment horizontal="left" vertical="center" wrapText="1" indent="1"/>
    </xf>
    <xf numFmtId="0" fontId="16" fillId="2" borderId="4" xfId="3" applyFont="1" applyFill="1" applyBorder="1" applyAlignment="1">
      <alignment horizontal="left" vertical="center" wrapText="1" indent="2"/>
    </xf>
    <xf numFmtId="0" fontId="16" fillId="2" borderId="4" xfId="3" quotePrefix="1" applyFont="1" applyFill="1" applyBorder="1" applyAlignment="1">
      <alignment horizontal="left" vertical="center" indent="2"/>
    </xf>
    <xf numFmtId="0" fontId="5" fillId="0" borderId="0" xfId="3" applyFont="1" applyAlignment="1">
      <alignment vertical="center" wrapText="1"/>
    </xf>
    <xf numFmtId="49" fontId="15" fillId="2" borderId="4" xfId="3" applyNumberFormat="1" applyFont="1" applyFill="1" applyBorder="1" applyAlignment="1">
      <alignment horizontal="left" vertical="center" wrapText="1"/>
    </xf>
    <xf numFmtId="49" fontId="16" fillId="2" borderId="4" xfId="3" applyNumberFormat="1" applyFont="1" applyFill="1" applyBorder="1" applyAlignment="1">
      <alignment horizontal="left" vertical="center" wrapText="1" indent="2"/>
    </xf>
    <xf numFmtId="49" fontId="16" fillId="2" borderId="4" xfId="3" quotePrefix="1" applyNumberFormat="1" applyFont="1" applyFill="1" applyBorder="1" applyAlignment="1">
      <alignment horizontal="left" vertical="center" indent="2"/>
    </xf>
    <xf numFmtId="0" fontId="5" fillId="0" borderId="0" xfId="3" applyFont="1" applyAlignment="1">
      <alignment horizontal="left" vertical="center"/>
    </xf>
    <xf numFmtId="0" fontId="4" fillId="0" borderId="4" xfId="3" applyFont="1" applyBorder="1"/>
    <xf numFmtId="0" fontId="13" fillId="0" borderId="4" xfId="3" quotePrefix="1" applyFont="1" applyBorder="1" applyAlignment="1">
      <alignment horizontal="center" vertical="center" wrapText="1"/>
    </xf>
    <xf numFmtId="0" fontId="13" fillId="2" borderId="4" xfId="3" applyFont="1" applyFill="1" applyBorder="1" applyAlignment="1">
      <alignment horizontal="center" vertical="center" wrapText="1"/>
    </xf>
    <xf numFmtId="0" fontId="14" fillId="0" borderId="4" xfId="3" quotePrefix="1" applyFont="1" applyBorder="1" applyAlignment="1">
      <alignment horizontal="center" vertical="center" wrapText="1"/>
    </xf>
    <xf numFmtId="0" fontId="14" fillId="2" borderId="4" xfId="3" applyFont="1" applyFill="1" applyBorder="1" applyAlignment="1">
      <alignment horizontal="center" vertical="center" wrapText="1"/>
    </xf>
    <xf numFmtId="0" fontId="4" fillId="0" borderId="4" xfId="3" applyFont="1" applyBorder="1" applyAlignment="1">
      <alignment horizontal="center"/>
    </xf>
    <xf numFmtId="0" fontId="23" fillId="2" borderId="4" xfId="0" applyFont="1" applyFill="1" applyBorder="1" applyAlignment="1">
      <alignment horizontal="left" vertical="center" wrapText="1"/>
    </xf>
    <xf numFmtId="0" fontId="25" fillId="2" borderId="4" xfId="0" applyFont="1" applyFill="1" applyBorder="1" applyAlignment="1">
      <alignment horizontal="left" vertical="center" wrapText="1"/>
    </xf>
    <xf numFmtId="0" fontId="25" fillId="2" borderId="4" xfId="0" quotePrefix="1" applyFont="1" applyFill="1" applyBorder="1" applyAlignment="1">
      <alignment horizontal="left" vertical="center"/>
    </xf>
    <xf numFmtId="0" fontId="23" fillId="2" borderId="4" xfId="0" applyFont="1" applyFill="1" applyBorder="1" applyAlignment="1">
      <alignment horizontal="left" vertical="center"/>
    </xf>
    <xf numFmtId="0" fontId="23" fillId="2" borderId="4" xfId="0" applyFont="1" applyFill="1" applyBorder="1" applyAlignment="1">
      <alignment vertical="center" wrapText="1"/>
    </xf>
    <xf numFmtId="0" fontId="25" fillId="2" borderId="4" xfId="0" applyFont="1" applyFill="1" applyBorder="1" applyAlignment="1">
      <alignment vertical="center" wrapText="1"/>
    </xf>
    <xf numFmtId="0" fontId="15" fillId="2" borderId="4" xfId="3" quotePrefix="1" applyFont="1" applyFill="1" applyBorder="1" applyAlignment="1">
      <alignment horizontal="left" vertical="center" wrapText="1"/>
    </xf>
    <xf numFmtId="0" fontId="26" fillId="2" borderId="4" xfId="3" applyFont="1" applyFill="1" applyBorder="1" applyAlignment="1">
      <alignment horizontal="left" vertical="center" wrapText="1"/>
    </xf>
    <xf numFmtId="0" fontId="27" fillId="2" borderId="4" xfId="3" applyFont="1" applyFill="1" applyBorder="1" applyAlignment="1">
      <alignment horizontal="left" vertical="center" wrapText="1" indent="2"/>
    </xf>
    <xf numFmtId="0" fontId="27" fillId="2" borderId="4" xfId="3" applyFont="1" applyFill="1" applyBorder="1" applyAlignment="1">
      <alignment horizontal="left" vertical="center" wrapText="1"/>
    </xf>
    <xf numFmtId="0" fontId="27" fillId="2" borderId="4" xfId="3" quotePrefix="1" applyFont="1" applyFill="1" applyBorder="1" applyAlignment="1">
      <alignment horizontal="left" vertical="center" indent="2"/>
    </xf>
    <xf numFmtId="0" fontId="26" fillId="2" borderId="4" xfId="3" quotePrefix="1" applyFont="1" applyFill="1" applyBorder="1" applyAlignment="1">
      <alignment horizontal="left" vertical="center"/>
    </xf>
    <xf numFmtId="0" fontId="27" fillId="2" borderId="4" xfId="3" quotePrefix="1" applyFont="1" applyFill="1" applyBorder="1" applyAlignment="1">
      <alignment horizontal="left" vertical="center" wrapText="1"/>
    </xf>
    <xf numFmtId="0" fontId="25" fillId="2" borderId="3" xfId="0" applyFont="1" applyFill="1" applyBorder="1" applyAlignment="1">
      <alignment horizontal="left" vertical="center" wrapText="1"/>
    </xf>
    <xf numFmtId="0" fontId="25" fillId="2" borderId="3" xfId="0" applyFont="1" applyFill="1" applyBorder="1" applyAlignment="1">
      <alignment vertical="center" wrapText="1"/>
    </xf>
    <xf numFmtId="4" fontId="15" fillId="2" borderId="4" xfId="3" applyNumberFormat="1" applyFont="1" applyFill="1" applyBorder="1" applyAlignment="1">
      <alignment horizontal="left" vertical="center" wrapText="1"/>
    </xf>
    <xf numFmtId="3" fontId="15" fillId="2" borderId="4" xfId="3" applyNumberFormat="1" applyFont="1" applyFill="1" applyBorder="1" applyAlignment="1">
      <alignment horizontal="right" vertical="center" wrapText="1"/>
    </xf>
    <xf numFmtId="3" fontId="16" fillId="2" borderId="4" xfId="3" applyNumberFormat="1" applyFont="1" applyFill="1" applyBorder="1" applyAlignment="1">
      <alignment horizontal="right" vertical="center" wrapText="1"/>
    </xf>
    <xf numFmtId="3" fontId="16" fillId="2" borderId="4" xfId="3" quotePrefix="1" applyNumberFormat="1" applyFont="1" applyFill="1" applyBorder="1" applyAlignment="1">
      <alignment horizontal="right" vertical="center" wrapText="1"/>
    </xf>
    <xf numFmtId="3" fontId="15" fillId="2" borderId="4" xfId="3" quotePrefix="1" applyNumberFormat="1" applyFont="1" applyFill="1" applyBorder="1" applyAlignment="1">
      <alignment horizontal="right" vertical="center" wrapText="1"/>
    </xf>
    <xf numFmtId="3" fontId="15" fillId="2" borderId="4" xfId="3" quotePrefix="1" applyNumberFormat="1" applyFont="1" applyFill="1" applyBorder="1" applyAlignment="1">
      <alignment horizontal="left" vertical="center"/>
    </xf>
    <xf numFmtId="3" fontId="15" fillId="2" borderId="4" xfId="3" applyNumberFormat="1" applyFont="1" applyFill="1" applyBorder="1" applyAlignment="1">
      <alignment vertical="center" wrapText="1"/>
    </xf>
    <xf numFmtId="3" fontId="16" fillId="2" borderId="4" xfId="3" applyNumberFormat="1" applyFont="1" applyFill="1" applyBorder="1" applyAlignment="1">
      <alignment vertical="center" wrapText="1"/>
    </xf>
    <xf numFmtId="3" fontId="16" fillId="2" borderId="4" xfId="3" quotePrefix="1" applyNumberFormat="1" applyFont="1" applyFill="1" applyBorder="1" applyAlignment="1">
      <alignment vertical="center" wrapText="1"/>
    </xf>
    <xf numFmtId="0" fontId="27" fillId="0" borderId="0" xfId="3" applyFont="1"/>
    <xf numFmtId="0" fontId="17" fillId="0" borderId="0" xfId="3" applyFont="1" applyAlignment="1">
      <alignment horizontal="left" vertical="center"/>
    </xf>
    <xf numFmtId="0" fontId="19" fillId="0" borderId="0" xfId="3" applyFont="1" applyAlignment="1">
      <alignment horizontal="center" vertical="center" wrapText="1"/>
    </xf>
    <xf numFmtId="0" fontId="17" fillId="0" borderId="0" xfId="3" applyFont="1" applyAlignment="1">
      <alignment vertical="center" wrapText="1"/>
    </xf>
    <xf numFmtId="0" fontId="18" fillId="0" borderId="0" xfId="3" applyFont="1" applyAlignment="1">
      <alignment wrapText="1"/>
    </xf>
    <xf numFmtId="0" fontId="16" fillId="0" borderId="0" xfId="3" applyFont="1" applyAlignment="1">
      <alignment vertical="center" wrapText="1"/>
    </xf>
    <xf numFmtId="0" fontId="18" fillId="0" borderId="0" xfId="3" applyFont="1" applyAlignment="1">
      <alignment vertical="center" wrapText="1"/>
    </xf>
    <xf numFmtId="0" fontId="15" fillId="3" borderId="4" xfId="3" applyFont="1" applyFill="1" applyBorder="1" applyAlignment="1">
      <alignment horizontal="center" vertical="center" wrapText="1"/>
    </xf>
    <xf numFmtId="0" fontId="15" fillId="3" borderId="5" xfId="3" applyFont="1" applyFill="1" applyBorder="1" applyAlignment="1">
      <alignment horizontal="center" vertical="center" wrapText="1"/>
    </xf>
    <xf numFmtId="0" fontId="15" fillId="3" borderId="4" xfId="3" quotePrefix="1" applyFont="1" applyFill="1" applyBorder="1" applyAlignment="1">
      <alignment horizontal="center" vertical="center" wrapText="1"/>
    </xf>
    <xf numFmtId="0" fontId="28" fillId="3" borderId="4" xfId="3" quotePrefix="1" applyFont="1" applyFill="1" applyBorder="1" applyAlignment="1">
      <alignment horizontal="center" vertical="center" wrapText="1"/>
    </xf>
    <xf numFmtId="0" fontId="28" fillId="0" borderId="0" xfId="3" applyFont="1"/>
    <xf numFmtId="3" fontId="23" fillId="2" borderId="5" xfId="0" applyNumberFormat="1" applyFont="1" applyFill="1" applyBorder="1" applyAlignment="1">
      <alignment horizontal="right"/>
    </xf>
    <xf numFmtId="0" fontId="26" fillId="0" borderId="0" xfId="3" applyFont="1"/>
    <xf numFmtId="3" fontId="27" fillId="0" borderId="0" xfId="3" applyNumberFormat="1" applyFont="1"/>
    <xf numFmtId="3" fontId="24" fillId="2" borderId="5" xfId="0" applyNumberFormat="1" applyFont="1" applyFill="1" applyBorder="1" applyAlignment="1">
      <alignment horizontal="right"/>
    </xf>
    <xf numFmtId="3" fontId="25" fillId="2" borderId="5" xfId="0" applyNumberFormat="1" applyFont="1" applyFill="1" applyBorder="1" applyAlignment="1">
      <alignment horizontal="right"/>
    </xf>
    <xf numFmtId="3" fontId="25" fillId="2" borderId="3" xfId="0" applyNumberFormat="1" applyFont="1" applyFill="1" applyBorder="1" applyAlignment="1">
      <alignment horizontal="right"/>
    </xf>
    <xf numFmtId="4" fontId="26" fillId="0" borderId="0" xfId="3" applyNumberFormat="1" applyFont="1"/>
    <xf numFmtId="0" fontId="27" fillId="0" borderId="4" xfId="3" applyFont="1" applyBorder="1" applyAlignment="1">
      <alignment horizontal="center"/>
    </xf>
    <xf numFmtId="0" fontId="27" fillId="0" borderId="4" xfId="3" applyFont="1" applyBorder="1"/>
    <xf numFmtId="3" fontId="16" fillId="0" borderId="4" xfId="3" applyNumberFormat="1" applyFont="1" applyBorder="1" applyAlignment="1">
      <alignment horizontal="right"/>
    </xf>
    <xf numFmtId="0" fontId="26" fillId="0" borderId="4" xfId="3" applyFont="1" applyBorder="1" applyAlignment="1">
      <alignment horizontal="left"/>
    </xf>
    <xf numFmtId="0" fontId="26" fillId="0" borderId="4" xfId="3" applyFont="1" applyBorder="1"/>
    <xf numFmtId="3" fontId="15" fillId="0" borderId="4" xfId="3" applyNumberFormat="1" applyFont="1" applyBorder="1" applyAlignment="1">
      <alignment horizontal="right"/>
    </xf>
    <xf numFmtId="0" fontId="27" fillId="0" borderId="4" xfId="3" applyFont="1" applyBorder="1" applyAlignment="1">
      <alignment horizontal="right"/>
    </xf>
    <xf numFmtId="0" fontId="27" fillId="0" borderId="0" xfId="3" applyFont="1" applyAlignment="1">
      <alignment horizontal="right"/>
    </xf>
    <xf numFmtId="0" fontId="27" fillId="0" borderId="0" xfId="3" applyFont="1" applyAlignment="1">
      <alignment horizontal="left"/>
    </xf>
    <xf numFmtId="3" fontId="15" fillId="3" borderId="4" xfId="3" quotePrefix="1" applyNumberFormat="1" applyFont="1" applyFill="1" applyBorder="1" applyAlignment="1">
      <alignment horizontal="center" vertical="center" wrapText="1"/>
    </xf>
    <xf numFmtId="3" fontId="15" fillId="3" borderId="4" xfId="3" applyNumberFormat="1" applyFont="1" applyFill="1" applyBorder="1" applyAlignment="1">
      <alignment horizontal="center" vertical="center" wrapText="1"/>
    </xf>
    <xf numFmtId="3" fontId="28" fillId="3" borderId="4" xfId="3" quotePrefix="1" applyNumberFormat="1" applyFont="1" applyFill="1" applyBorder="1" applyAlignment="1">
      <alignment horizontal="center" vertical="center" wrapText="1"/>
    </xf>
    <xf numFmtId="3" fontId="16" fillId="0" borderId="4" xfId="3" applyNumberFormat="1" applyFont="1" applyBorder="1"/>
    <xf numFmtId="3" fontId="15" fillId="0" borderId="4" xfId="3" applyNumberFormat="1" applyFont="1" applyBorder="1"/>
    <xf numFmtId="0" fontId="27" fillId="0" borderId="4" xfId="3" applyFont="1" applyBorder="1" applyAlignment="1">
      <alignment horizontal="left"/>
    </xf>
    <xf numFmtId="0" fontId="27" fillId="0" borderId="4" xfId="3" applyFont="1" applyBorder="1" applyAlignment="1">
      <alignment wrapText="1"/>
    </xf>
    <xf numFmtId="3" fontId="27" fillId="0" borderId="4" xfId="3" applyNumberFormat="1" applyFont="1" applyBorder="1"/>
    <xf numFmtId="0" fontId="27" fillId="0" borderId="0" xfId="3" applyFont="1" applyAlignment="1">
      <alignment wrapText="1"/>
    </xf>
    <xf numFmtId="0" fontId="29" fillId="0" borderId="0" xfId="3" applyFont="1"/>
    <xf numFmtId="0" fontId="31" fillId="0" borderId="0" xfId="3" applyFont="1" applyAlignment="1">
      <alignment horizontal="left" vertical="center"/>
    </xf>
    <xf numFmtId="0" fontId="32" fillId="0" borderId="0" xfId="0" applyFont="1"/>
    <xf numFmtId="0" fontId="36" fillId="0" borderId="0" xfId="0" applyFont="1" applyAlignment="1" applyProtection="1">
      <alignment horizontal="center" vertical="top" wrapText="1" readingOrder="1"/>
      <protection locked="0"/>
    </xf>
    <xf numFmtId="0" fontId="36" fillId="0" borderId="0" xfId="0" applyFont="1" applyAlignment="1" applyProtection="1">
      <alignment horizontal="right" vertical="top" wrapText="1" readingOrder="1"/>
      <protection locked="0"/>
    </xf>
    <xf numFmtId="0" fontId="36" fillId="5" borderId="6" xfId="0" applyFont="1" applyFill="1" applyBorder="1" applyAlignment="1" applyProtection="1">
      <alignment horizontal="center" vertical="top" wrapText="1" readingOrder="1"/>
      <protection locked="0"/>
    </xf>
    <xf numFmtId="0" fontId="36" fillId="5" borderId="6" xfId="0" applyFont="1" applyFill="1" applyBorder="1" applyAlignment="1" applyProtection="1">
      <alignment horizontal="right" vertical="top" wrapText="1" readingOrder="1"/>
      <protection locked="0"/>
    </xf>
    <xf numFmtId="0" fontId="37" fillId="6" borderId="0" xfId="0" applyFont="1" applyFill="1" applyAlignment="1" applyProtection="1">
      <alignment vertical="top" wrapText="1" readingOrder="1"/>
      <protection locked="0"/>
    </xf>
    <xf numFmtId="166" fontId="37" fillId="6" borderId="0" xfId="0" applyNumberFormat="1" applyFont="1" applyFill="1" applyAlignment="1" applyProtection="1">
      <alignment horizontal="right" vertical="top" wrapText="1" readingOrder="1"/>
      <protection locked="0"/>
    </xf>
    <xf numFmtId="0" fontId="36" fillId="7" borderId="0" xfId="0" applyFont="1" applyFill="1" applyAlignment="1" applyProtection="1">
      <alignment vertical="top" wrapText="1" readingOrder="1"/>
      <protection locked="0"/>
    </xf>
    <xf numFmtId="166" fontId="36" fillId="7" borderId="0" xfId="0" applyNumberFormat="1" applyFont="1" applyFill="1" applyAlignment="1" applyProtection="1">
      <alignment horizontal="right" vertical="top" wrapText="1" readingOrder="1"/>
      <protection locked="0"/>
    </xf>
    <xf numFmtId="0" fontId="36" fillId="8" borderId="0" xfId="0" applyFont="1" applyFill="1" applyAlignment="1" applyProtection="1">
      <alignment vertical="top" wrapText="1" readingOrder="1"/>
      <protection locked="0"/>
    </xf>
    <xf numFmtId="166" fontId="36" fillId="8" borderId="0" xfId="0" applyNumberFormat="1" applyFont="1" applyFill="1" applyAlignment="1" applyProtection="1">
      <alignment horizontal="right" vertical="top" wrapText="1" readingOrder="1"/>
      <protection locked="0"/>
    </xf>
    <xf numFmtId="0" fontId="36" fillId="9" borderId="0" xfId="0" applyFont="1" applyFill="1" applyAlignment="1" applyProtection="1">
      <alignment vertical="top" wrapText="1" readingOrder="1"/>
      <protection locked="0"/>
    </xf>
    <xf numFmtId="166" fontId="36" fillId="9" borderId="0" xfId="0" applyNumberFormat="1" applyFont="1" applyFill="1" applyAlignment="1" applyProtection="1">
      <alignment horizontal="right" vertical="top" wrapText="1" readingOrder="1"/>
      <protection locked="0"/>
    </xf>
    <xf numFmtId="0" fontId="36" fillId="10" borderId="0" xfId="0" applyFont="1" applyFill="1" applyAlignment="1" applyProtection="1">
      <alignment vertical="top" wrapText="1" readingOrder="1"/>
      <protection locked="0"/>
    </xf>
    <xf numFmtId="166" fontId="36" fillId="10" borderId="0" xfId="0" applyNumberFormat="1" applyFont="1" applyFill="1" applyAlignment="1" applyProtection="1">
      <alignment horizontal="right" vertical="top" wrapText="1" readingOrder="1"/>
      <protection locked="0"/>
    </xf>
    <xf numFmtId="0" fontId="36" fillId="11" borderId="0" xfId="0" applyFont="1" applyFill="1" applyAlignment="1" applyProtection="1">
      <alignment vertical="top" wrapText="1" readingOrder="1"/>
      <protection locked="0"/>
    </xf>
    <xf numFmtId="166" fontId="36" fillId="11" borderId="0" xfId="0" applyNumberFormat="1" applyFont="1" applyFill="1" applyAlignment="1" applyProtection="1">
      <alignment horizontal="right" vertical="top" wrapText="1" readingOrder="1"/>
      <protection locked="0"/>
    </xf>
    <xf numFmtId="0" fontId="25" fillId="0" borderId="4" xfId="0" applyFont="1" applyBorder="1" applyAlignment="1">
      <alignment horizontal="left"/>
    </xf>
    <xf numFmtId="0" fontId="25" fillId="0" borderId="4" xfId="0" applyFont="1" applyBorder="1"/>
    <xf numFmtId="4" fontId="23" fillId="2" borderId="5" xfId="0" applyNumberFormat="1" applyFont="1" applyFill="1" applyBorder="1" applyAlignment="1">
      <alignment horizontal="right"/>
    </xf>
    <xf numFmtId="4" fontId="23" fillId="2" borderId="4" xfId="0" applyNumberFormat="1" applyFont="1" applyFill="1" applyBorder="1" applyAlignment="1">
      <alignment horizontal="right"/>
    </xf>
    <xf numFmtId="4" fontId="25" fillId="2" borderId="4" xfId="0" applyNumberFormat="1" applyFont="1" applyFill="1" applyBorder="1" applyAlignment="1">
      <alignment horizontal="right"/>
    </xf>
    <xf numFmtId="4" fontId="38" fillId="2" borderId="4" xfId="0" applyNumberFormat="1" applyFont="1" applyFill="1" applyBorder="1" applyAlignment="1">
      <alignment horizontal="right"/>
    </xf>
    <xf numFmtId="4" fontId="25" fillId="0" borderId="4" xfId="0" applyNumberFormat="1" applyFont="1" applyBorder="1"/>
    <xf numFmtId="4" fontId="15" fillId="2" borderId="4" xfId="3" applyNumberFormat="1" applyFont="1" applyFill="1" applyBorder="1" applyAlignment="1">
      <alignment horizontal="right" vertical="center" wrapText="1"/>
    </xf>
    <xf numFmtId="4" fontId="16" fillId="2" borderId="4" xfId="3" applyNumberFormat="1" applyFont="1" applyFill="1" applyBorder="1" applyAlignment="1">
      <alignment horizontal="right" vertical="center" wrapText="1"/>
    </xf>
    <xf numFmtId="4" fontId="16" fillId="2" borderId="4" xfId="3" applyNumberFormat="1" applyFont="1" applyFill="1" applyBorder="1" applyAlignment="1">
      <alignment horizontal="right"/>
    </xf>
    <xf numFmtId="4" fontId="15" fillId="2" borderId="4" xfId="3" applyNumberFormat="1" applyFont="1" applyFill="1" applyBorder="1" applyAlignment="1">
      <alignment horizontal="right"/>
    </xf>
    <xf numFmtId="4" fontId="16" fillId="2" borderId="4" xfId="3" quotePrefix="1" applyNumberFormat="1" applyFont="1" applyFill="1" applyBorder="1" applyAlignment="1">
      <alignment horizontal="right" vertical="center" wrapText="1"/>
    </xf>
    <xf numFmtId="4" fontId="15" fillId="2" borderId="4" xfId="3" quotePrefix="1" applyNumberFormat="1" applyFont="1" applyFill="1" applyBorder="1" applyAlignment="1">
      <alignment horizontal="right" vertical="center" wrapText="1"/>
    </xf>
    <xf numFmtId="4" fontId="16" fillId="0" borderId="4" xfId="3" applyNumberFormat="1" applyFont="1" applyBorder="1" applyAlignment="1">
      <alignment horizontal="right"/>
    </xf>
    <xf numFmtId="4" fontId="16" fillId="0" borderId="4" xfId="3" applyNumberFormat="1" applyFont="1" applyBorder="1"/>
    <xf numFmtId="4" fontId="15" fillId="0" borderId="4" xfId="3" applyNumberFormat="1" applyFont="1" applyBorder="1" applyAlignment="1">
      <alignment horizontal="right"/>
    </xf>
    <xf numFmtId="4" fontId="15" fillId="0" borderId="4" xfId="3" applyNumberFormat="1" applyFont="1" applyBorder="1"/>
    <xf numFmtId="4" fontId="27" fillId="0" borderId="4" xfId="3" applyNumberFormat="1" applyFont="1" applyBorder="1"/>
    <xf numFmtId="0" fontId="23" fillId="13" borderId="5" xfId="0" applyFont="1" applyFill="1" applyBorder="1" applyAlignment="1">
      <alignment horizontal="center" vertical="center" wrapText="1"/>
    </xf>
    <xf numFmtId="0" fontId="23" fillId="13" borderId="5" xfId="0" applyFont="1" applyFill="1" applyBorder="1" applyAlignment="1">
      <alignment horizontal="left" vertical="center" wrapText="1"/>
    </xf>
    <xf numFmtId="4" fontId="23" fillId="13" borderId="5" xfId="0" applyNumberFormat="1" applyFont="1" applyFill="1" applyBorder="1" applyAlignment="1">
      <alignment horizontal="center" vertical="center" wrapText="1"/>
    </xf>
    <xf numFmtId="4" fontId="23" fillId="13" borderId="4" xfId="0" applyNumberFormat="1" applyFont="1" applyFill="1" applyBorder="1" applyAlignment="1">
      <alignment horizontal="center" vertical="center" wrapText="1"/>
    </xf>
    <xf numFmtId="3" fontId="23" fillId="13" borderId="5" xfId="0" applyNumberFormat="1" applyFont="1" applyFill="1" applyBorder="1" applyAlignment="1">
      <alignment horizontal="center" vertical="center" wrapText="1"/>
    </xf>
    <xf numFmtId="0" fontId="15" fillId="13" borderId="4" xfId="3" applyFont="1" applyFill="1" applyBorder="1" applyAlignment="1">
      <alignment horizontal="left" vertical="center" wrapText="1"/>
    </xf>
    <xf numFmtId="4" fontId="15" fillId="13" borderId="4" xfId="3" applyNumberFormat="1" applyFont="1" applyFill="1" applyBorder="1" applyAlignment="1">
      <alignment horizontal="center" vertical="center" wrapText="1"/>
    </xf>
    <xf numFmtId="0" fontId="26" fillId="13" borderId="4" xfId="3" applyFont="1" applyFill="1" applyBorder="1" applyAlignment="1">
      <alignment horizontal="left" vertical="center" wrapText="1"/>
    </xf>
    <xf numFmtId="3" fontId="15" fillId="13" borderId="4" xfId="3" applyNumberFormat="1" applyFont="1" applyFill="1" applyBorder="1" applyAlignment="1">
      <alignment horizontal="center" vertical="center" wrapText="1"/>
    </xf>
    <xf numFmtId="49" fontId="15" fillId="13" borderId="4" xfId="3" applyNumberFormat="1" applyFont="1" applyFill="1" applyBorder="1" applyAlignment="1">
      <alignment horizontal="left" vertical="center" wrapText="1"/>
    </xf>
    <xf numFmtId="3" fontId="23" fillId="13" borderId="5" xfId="0" applyNumberFormat="1" applyFont="1" applyFill="1" applyBorder="1" applyAlignment="1">
      <alignment horizontal="right"/>
    </xf>
    <xf numFmtId="0" fontId="25" fillId="2" borderId="4" xfId="0" quotePrefix="1" applyFont="1" applyFill="1" applyBorder="1" applyAlignment="1">
      <alignment horizontal="left" vertical="center" wrapText="1"/>
    </xf>
    <xf numFmtId="0" fontId="30" fillId="2" borderId="4" xfId="3" quotePrefix="1" applyFont="1" applyFill="1" applyBorder="1" applyAlignment="1">
      <alignment horizontal="left" vertical="center" indent="2"/>
    </xf>
    <xf numFmtId="0" fontId="16" fillId="0" borderId="4" xfId="3" applyFont="1" applyBorder="1" applyAlignment="1">
      <alignment horizontal="center"/>
    </xf>
    <xf numFmtId="0" fontId="16" fillId="0" borderId="4" xfId="3" applyFont="1" applyBorder="1" applyAlignment="1">
      <alignment wrapText="1"/>
    </xf>
    <xf numFmtId="0" fontId="16" fillId="0" borderId="0" xfId="3" applyFont="1"/>
    <xf numFmtId="4" fontId="23" fillId="13" borderId="5" xfId="0" applyNumberFormat="1" applyFont="1" applyFill="1" applyBorder="1" applyAlignment="1">
      <alignment horizontal="right"/>
    </xf>
    <xf numFmtId="4" fontId="23" fillId="13" borderId="4" xfId="0" applyNumberFormat="1" applyFont="1" applyFill="1" applyBorder="1" applyAlignment="1">
      <alignment horizontal="right"/>
    </xf>
    <xf numFmtId="4" fontId="24" fillId="2" borderId="4" xfId="0" applyNumberFormat="1" applyFont="1" applyFill="1" applyBorder="1" applyAlignment="1">
      <alignment horizontal="right"/>
    </xf>
    <xf numFmtId="3" fontId="25" fillId="0" borderId="4" xfId="0" applyNumberFormat="1" applyFont="1" applyBorder="1"/>
    <xf numFmtId="3" fontId="15" fillId="0" borderId="4" xfId="2" applyNumberFormat="1" applyFont="1" applyBorder="1" applyAlignment="1">
      <alignment horizontal="right"/>
    </xf>
    <xf numFmtId="0" fontId="5" fillId="0" borderId="0" xfId="2" applyFont="1" applyAlignment="1">
      <alignment horizontal="center" vertical="center" wrapText="1"/>
    </xf>
    <xf numFmtId="0" fontId="9" fillId="0" borderId="0" xfId="2" applyFont="1" applyAlignment="1">
      <alignment wrapText="1"/>
    </xf>
    <xf numFmtId="0" fontId="14" fillId="0" borderId="4" xfId="3" quotePrefix="1" applyFont="1" applyBorder="1" applyAlignment="1">
      <alignment horizontal="center" vertical="center" wrapText="1"/>
    </xf>
    <xf numFmtId="0" fontId="13" fillId="0" borderId="2" xfId="2" quotePrefix="1" applyFont="1" applyBorder="1" applyAlignment="1">
      <alignment horizontal="center" vertical="center" wrapText="1"/>
    </xf>
    <xf numFmtId="0" fontId="13" fillId="0" borderId="3" xfId="2" quotePrefix="1" applyFont="1" applyBorder="1" applyAlignment="1">
      <alignment horizontal="center" vertical="center" wrapText="1"/>
    </xf>
    <xf numFmtId="0" fontId="13" fillId="0" borderId="5" xfId="2" quotePrefix="1" applyFont="1" applyBorder="1" applyAlignment="1">
      <alignment horizontal="center" vertical="center" wrapText="1"/>
    </xf>
    <xf numFmtId="0" fontId="15" fillId="4" borderId="2" xfId="2" applyFont="1" applyFill="1" applyBorder="1" applyAlignment="1">
      <alignment horizontal="left" vertical="center" wrapText="1"/>
    </xf>
    <xf numFmtId="0" fontId="15" fillId="4" borderId="3" xfId="2" applyFont="1" applyFill="1" applyBorder="1" applyAlignment="1">
      <alignment horizontal="left" vertical="center" wrapText="1"/>
    </xf>
    <xf numFmtId="0" fontId="15" fillId="4" borderId="5" xfId="2" applyFont="1" applyFill="1" applyBorder="1" applyAlignment="1">
      <alignment horizontal="left" vertical="center" wrapText="1"/>
    </xf>
    <xf numFmtId="0" fontId="15" fillId="0" borderId="2" xfId="2" quotePrefix="1" applyFont="1" applyBorder="1" applyAlignment="1">
      <alignment horizontal="left" vertical="center"/>
    </xf>
    <xf numFmtId="0" fontId="16" fillId="0" borderId="3" xfId="2" applyFont="1" applyBorder="1" applyAlignment="1">
      <alignment vertical="center"/>
    </xf>
    <xf numFmtId="0" fontId="15" fillId="3" borderId="2" xfId="2" quotePrefix="1" applyFont="1" applyFill="1" applyBorder="1" applyAlignment="1">
      <alignment horizontal="left" vertical="center" wrapText="1"/>
    </xf>
    <xf numFmtId="0" fontId="16" fillId="3" borderId="3" xfId="2" applyFont="1" applyFill="1" applyBorder="1" applyAlignment="1">
      <alignment vertical="center" wrapText="1"/>
    </xf>
    <xf numFmtId="0" fontId="15" fillId="0" borderId="2" xfId="2" applyFont="1" applyBorder="1" applyAlignment="1">
      <alignment horizontal="left" vertical="center" wrapText="1"/>
    </xf>
    <xf numFmtId="0" fontId="16" fillId="0" borderId="3" xfId="2" applyFont="1" applyBorder="1" applyAlignment="1">
      <alignment vertical="center" wrapText="1"/>
    </xf>
    <xf numFmtId="0" fontId="15" fillId="0" borderId="2" xfId="2" quotePrefix="1" applyFont="1" applyBorder="1" applyAlignment="1">
      <alignment horizontal="left" vertical="center" wrapText="1"/>
    </xf>
    <xf numFmtId="0" fontId="13" fillId="0" borderId="2" xfId="3" quotePrefix="1" applyFont="1" applyBorder="1" applyAlignment="1">
      <alignment horizontal="center" vertical="center" wrapText="1"/>
    </xf>
    <xf numFmtId="0" fontId="13" fillId="0" borderId="3" xfId="3" quotePrefix="1" applyFont="1" applyBorder="1" applyAlignment="1">
      <alignment horizontal="center" vertical="center" wrapText="1"/>
    </xf>
    <xf numFmtId="0" fontId="7" fillId="0" borderId="0" xfId="2" applyFont="1" applyAlignment="1">
      <alignment vertical="center" wrapText="1"/>
    </xf>
    <xf numFmtId="0" fontId="15" fillId="3" borderId="2" xfId="2" applyFont="1" applyFill="1" applyBorder="1" applyAlignment="1">
      <alignment horizontal="left" vertical="center" wrapText="1"/>
    </xf>
    <xf numFmtId="0" fontId="16" fillId="3" borderId="3" xfId="2" applyFont="1" applyFill="1" applyBorder="1" applyAlignment="1">
      <alignment vertical="center"/>
    </xf>
    <xf numFmtId="0" fontId="15" fillId="3" borderId="3" xfId="2" applyFont="1" applyFill="1" applyBorder="1" applyAlignment="1">
      <alignment horizontal="left" vertical="center" wrapText="1"/>
    </xf>
    <xf numFmtId="0" fontId="15" fillId="3" borderId="5" xfId="2" applyFont="1" applyFill="1" applyBorder="1" applyAlignment="1">
      <alignment horizontal="left" vertical="center" wrapText="1"/>
    </xf>
    <xf numFmtId="0" fontId="17" fillId="0" borderId="0" xfId="2" applyFont="1" applyAlignment="1">
      <alignment horizontal="center" vertical="center" wrapText="1"/>
    </xf>
    <xf numFmtId="0" fontId="4" fillId="0" borderId="3" xfId="2" applyFont="1" applyBorder="1" applyAlignment="1">
      <alignment horizontal="left" vertical="center" wrapText="1"/>
    </xf>
    <xf numFmtId="0" fontId="4" fillId="0" borderId="5" xfId="2" applyFont="1" applyBorder="1" applyAlignment="1">
      <alignment horizontal="left" vertical="center" wrapText="1"/>
    </xf>
    <xf numFmtId="0" fontId="17" fillId="0" borderId="0" xfId="3" applyFont="1" applyAlignment="1">
      <alignment horizontal="center" vertical="center" wrapText="1"/>
    </xf>
    <xf numFmtId="0" fontId="5" fillId="0" borderId="0" xfId="3" applyFont="1" applyAlignment="1">
      <alignment horizontal="center" vertical="center" wrapText="1"/>
    </xf>
    <xf numFmtId="0" fontId="36" fillId="0" borderId="0" xfId="0" applyFont="1" applyAlignment="1" applyProtection="1">
      <alignment horizontal="right" vertical="top" wrapText="1" readingOrder="1"/>
      <protection locked="0"/>
    </xf>
    <xf numFmtId="0" fontId="32" fillId="0" borderId="0" xfId="0" applyFont="1"/>
    <xf numFmtId="0" fontId="36" fillId="5" borderId="6" xfId="0" applyFont="1" applyFill="1" applyBorder="1" applyAlignment="1" applyProtection="1">
      <alignment horizontal="center" vertical="top" wrapText="1" readingOrder="1"/>
      <protection locked="0"/>
    </xf>
    <xf numFmtId="0" fontId="32" fillId="0" borderId="6" xfId="0" applyFont="1" applyBorder="1" applyAlignment="1" applyProtection="1">
      <alignment vertical="top" wrapText="1"/>
      <protection locked="0"/>
    </xf>
    <xf numFmtId="0" fontId="36" fillId="5" borderId="6" xfId="0" applyFont="1" applyFill="1" applyBorder="1" applyAlignment="1" applyProtection="1">
      <alignment horizontal="right" vertical="top" wrapText="1" readingOrder="1"/>
      <protection locked="0"/>
    </xf>
    <xf numFmtId="0" fontId="33" fillId="0" borderId="0" xfId="0" applyFont="1" applyAlignment="1" applyProtection="1">
      <alignment horizontal="right" vertical="top" wrapText="1" readingOrder="1"/>
      <protection locked="0"/>
    </xf>
    <xf numFmtId="164" fontId="34" fillId="0" borderId="0" xfId="0" applyNumberFormat="1" applyFont="1" applyAlignment="1" applyProtection="1">
      <alignment horizontal="left" vertical="top" wrapText="1" readingOrder="1"/>
      <protection locked="0"/>
    </xf>
    <xf numFmtId="0" fontId="34" fillId="0" borderId="0" xfId="0" applyFont="1" applyAlignment="1" applyProtection="1">
      <alignment vertical="top" wrapText="1" readingOrder="1"/>
      <protection locked="0"/>
    </xf>
    <xf numFmtId="0" fontId="34" fillId="0" borderId="0" xfId="0" applyFont="1" applyAlignment="1" applyProtection="1">
      <alignment horizontal="right" vertical="top" wrapText="1" readingOrder="1"/>
      <protection locked="0"/>
    </xf>
    <xf numFmtId="165" fontId="34" fillId="0" borderId="0" xfId="0" applyNumberFormat="1" applyFont="1" applyAlignment="1" applyProtection="1">
      <alignment horizontal="left" vertical="top" wrapText="1" readingOrder="1"/>
      <protection locked="0"/>
    </xf>
    <xf numFmtId="0" fontId="35" fillId="0" borderId="0" xfId="0" applyFont="1" applyAlignment="1" applyProtection="1">
      <alignment horizontal="center" vertical="top" wrapText="1" readingOrder="1"/>
      <protection locked="0"/>
    </xf>
    <xf numFmtId="0" fontId="36" fillId="8" borderId="0" xfId="0" applyFont="1" applyFill="1" applyAlignment="1" applyProtection="1">
      <alignment vertical="top" wrapText="1" readingOrder="1"/>
      <protection locked="0"/>
    </xf>
    <xf numFmtId="166" fontId="36" fillId="8" borderId="0" xfId="0" applyNumberFormat="1" applyFont="1" applyFill="1" applyAlignment="1" applyProtection="1">
      <alignment horizontal="right" vertical="top" wrapText="1" readingOrder="1"/>
      <protection locked="0"/>
    </xf>
    <xf numFmtId="0" fontId="36" fillId="9" borderId="0" xfId="0" applyFont="1" applyFill="1" applyAlignment="1" applyProtection="1">
      <alignment vertical="top" wrapText="1" readingOrder="1"/>
      <protection locked="0"/>
    </xf>
    <xf numFmtId="166" fontId="36" fillId="9" borderId="0" xfId="0" applyNumberFormat="1" applyFont="1" applyFill="1" applyAlignment="1" applyProtection="1">
      <alignment horizontal="right" vertical="top" wrapText="1" readingOrder="1"/>
      <protection locked="0"/>
    </xf>
    <xf numFmtId="0" fontId="37" fillId="6" borderId="0" xfId="0" applyFont="1" applyFill="1" applyAlignment="1" applyProtection="1">
      <alignment vertical="top" wrapText="1" readingOrder="1"/>
      <protection locked="0"/>
    </xf>
    <xf numFmtId="166" fontId="37" fillId="6" borderId="0" xfId="0" applyNumberFormat="1" applyFont="1" applyFill="1" applyAlignment="1" applyProtection="1">
      <alignment horizontal="right" vertical="top" wrapText="1" readingOrder="1"/>
      <protection locked="0"/>
    </xf>
    <xf numFmtId="0" fontId="36" fillId="7" borderId="0" xfId="0" applyFont="1" applyFill="1" applyAlignment="1" applyProtection="1">
      <alignment vertical="top" wrapText="1" readingOrder="1"/>
      <protection locked="0"/>
    </xf>
    <xf numFmtId="166" fontId="36" fillId="7" borderId="0" xfId="0" applyNumberFormat="1" applyFont="1" applyFill="1" applyAlignment="1" applyProtection="1">
      <alignment horizontal="right" vertical="top" wrapText="1" readingOrder="1"/>
      <protection locked="0"/>
    </xf>
    <xf numFmtId="0" fontId="36" fillId="11" borderId="0" xfId="0" applyFont="1" applyFill="1" applyAlignment="1" applyProtection="1">
      <alignment vertical="top" wrapText="1" readingOrder="1"/>
      <protection locked="0"/>
    </xf>
    <xf numFmtId="166" fontId="36" fillId="11" borderId="0" xfId="0" applyNumberFormat="1" applyFont="1" applyFill="1" applyAlignment="1" applyProtection="1">
      <alignment horizontal="right" vertical="top" wrapText="1" readingOrder="1"/>
      <protection locked="0"/>
    </xf>
    <xf numFmtId="0" fontId="32" fillId="12" borderId="0" xfId="0" applyFont="1" applyFill="1"/>
    <xf numFmtId="0" fontId="36" fillId="10" borderId="0" xfId="0" applyFont="1" applyFill="1" applyAlignment="1" applyProtection="1">
      <alignment vertical="top" wrapText="1" readingOrder="1"/>
      <protection locked="0"/>
    </xf>
    <xf numFmtId="166" fontId="36" fillId="10" borderId="0" xfId="0" applyNumberFormat="1" applyFont="1" applyFill="1" applyAlignment="1" applyProtection="1">
      <alignment horizontal="right" vertical="top" wrapText="1" readingOrder="1"/>
      <protection locked="0"/>
    </xf>
  </cellXfs>
  <cellStyles count="4">
    <cellStyle name="Normalno" xfId="0" builtinId="0"/>
    <cellStyle name="Normalno 2" xfId="1" xr:uid="{00000000-0005-0000-0000-000001000000}"/>
    <cellStyle name="Normalno 2 2" xfId="3" xr:uid="{00000000-0005-0000-0000-000002000000}"/>
    <cellStyle name="Normalno 3" xfId="2" xr:uid="{00000000-0005-0000-0000-000003000000}"/>
  </cellStyles>
  <dxfs count="0"/>
  <tableStyles count="0" defaultTableStyle="TableStyleMedium2" defaultPivotStyle="PivotStyleLight16"/>
  <colors>
    <mruColors>
      <color rgb="FF9999FF"/>
      <color rgb="FF9966FF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6"/>
  <sheetViews>
    <sheetView topLeftCell="A9" zoomScaleNormal="100" workbookViewId="0">
      <selection activeCell="J4" sqref="J4"/>
    </sheetView>
  </sheetViews>
  <sheetFormatPr defaultColWidth="8.88671875" defaultRowHeight="13.8" x14ac:dyDescent="0.25"/>
  <cols>
    <col min="1" max="4" width="8.88671875" style="1"/>
    <col min="5" max="5" width="25.33203125" style="1" customWidth="1"/>
    <col min="6" max="10" width="19.44140625" style="1" customWidth="1"/>
    <col min="11" max="12" width="25.33203125" style="1" customWidth="1"/>
    <col min="13" max="16384" width="8.88671875" style="1"/>
  </cols>
  <sheetData>
    <row r="1" spans="1:10" x14ac:dyDescent="0.25">
      <c r="A1" s="1" t="s">
        <v>181</v>
      </c>
      <c r="B1" s="1" t="s">
        <v>212</v>
      </c>
    </row>
    <row r="2" spans="1:10" x14ac:dyDescent="0.25">
      <c r="A2" s="1" t="s">
        <v>180</v>
      </c>
      <c r="B2" s="1" t="s">
        <v>213</v>
      </c>
    </row>
    <row r="3" spans="1:10" x14ac:dyDescent="0.25">
      <c r="A3" s="127" t="s">
        <v>182</v>
      </c>
      <c r="B3" s="1" t="s">
        <v>211</v>
      </c>
    </row>
    <row r="4" spans="1:10" x14ac:dyDescent="0.25">
      <c r="A4" s="127"/>
    </row>
    <row r="5" spans="1:10" s="2" customFormat="1" ht="51" customHeight="1" x14ac:dyDescent="0.25">
      <c r="A5" s="184" t="s">
        <v>214</v>
      </c>
      <c r="B5" s="184"/>
      <c r="C5" s="184"/>
      <c r="D5" s="184"/>
      <c r="E5" s="184"/>
      <c r="F5" s="184"/>
      <c r="G5" s="184"/>
      <c r="H5" s="184"/>
      <c r="I5" s="184"/>
      <c r="J5" s="184"/>
    </row>
    <row r="6" spans="1:10" s="2" customFormat="1" ht="18" customHeight="1" x14ac:dyDescent="0.25">
      <c r="A6" s="3"/>
      <c r="B6" s="3"/>
      <c r="C6" s="3"/>
      <c r="D6" s="3"/>
      <c r="E6" s="3"/>
      <c r="F6" s="3"/>
      <c r="G6" s="3"/>
      <c r="H6" s="3"/>
      <c r="I6" s="3"/>
      <c r="J6" s="3"/>
    </row>
    <row r="7" spans="1:10" s="2" customFormat="1" ht="15.6" x14ac:dyDescent="0.25">
      <c r="A7" s="184" t="s">
        <v>0</v>
      </c>
      <c r="B7" s="184"/>
      <c r="C7" s="184"/>
      <c r="D7" s="184"/>
      <c r="E7" s="184"/>
      <c r="F7" s="184"/>
      <c r="G7" s="184"/>
      <c r="H7" s="184"/>
      <c r="I7" s="202"/>
      <c r="J7" s="202"/>
    </row>
    <row r="8" spans="1:10" s="2" customFormat="1" ht="17.399999999999999" x14ac:dyDescent="0.25">
      <c r="A8" s="3"/>
      <c r="B8" s="3"/>
      <c r="C8" s="3"/>
      <c r="D8" s="3"/>
      <c r="E8" s="3"/>
      <c r="F8" s="3"/>
      <c r="G8" s="3"/>
      <c r="H8" s="3"/>
      <c r="I8" s="4"/>
      <c r="J8" s="4"/>
    </row>
    <row r="9" spans="1:10" s="2" customFormat="1" ht="18" customHeight="1" x14ac:dyDescent="0.3">
      <c r="A9" s="184" t="s">
        <v>14</v>
      </c>
      <c r="B9" s="185"/>
      <c r="C9" s="185"/>
      <c r="D9" s="185"/>
      <c r="E9" s="185"/>
      <c r="F9" s="185"/>
      <c r="G9" s="185"/>
      <c r="H9" s="185"/>
      <c r="I9" s="185"/>
      <c r="J9" s="185"/>
    </row>
    <row r="10" spans="1:10" s="2" customFormat="1" ht="18" x14ac:dyDescent="0.35">
      <c r="A10" s="5"/>
      <c r="B10" s="6"/>
      <c r="C10" s="6"/>
      <c r="D10" s="6"/>
      <c r="E10" s="7"/>
      <c r="F10" s="8"/>
      <c r="G10" s="8"/>
      <c r="H10" s="8"/>
      <c r="I10" s="8"/>
      <c r="J10" s="9"/>
    </row>
    <row r="11" spans="1:10" s="2" customFormat="1" ht="26.4" x14ac:dyDescent="0.25">
      <c r="A11" s="200" t="s">
        <v>12</v>
      </c>
      <c r="B11" s="201"/>
      <c r="C11" s="201"/>
      <c r="D11" s="201"/>
      <c r="E11" s="201"/>
      <c r="F11" s="60" t="s">
        <v>174</v>
      </c>
      <c r="G11" s="60" t="s">
        <v>175</v>
      </c>
      <c r="H11" s="61" t="s">
        <v>176</v>
      </c>
      <c r="I11" s="61" t="s">
        <v>177</v>
      </c>
      <c r="J11" s="61" t="s">
        <v>178</v>
      </c>
    </row>
    <row r="12" spans="1:10" s="32" customFormat="1" ht="12" customHeight="1" x14ac:dyDescent="0.25">
      <c r="A12" s="186">
        <v>1</v>
      </c>
      <c r="B12" s="186"/>
      <c r="C12" s="186"/>
      <c r="D12" s="186"/>
      <c r="E12" s="186"/>
      <c r="F12" s="62">
        <v>2</v>
      </c>
      <c r="G12" s="62">
        <v>3</v>
      </c>
      <c r="H12" s="63">
        <v>4</v>
      </c>
      <c r="I12" s="63">
        <v>5</v>
      </c>
      <c r="J12" s="63">
        <v>6</v>
      </c>
    </row>
    <row r="13" spans="1:10" s="2" customFormat="1" x14ac:dyDescent="0.25">
      <c r="A13" s="203" t="s">
        <v>3</v>
      </c>
      <c r="B13" s="196"/>
      <c r="C13" s="196"/>
      <c r="D13" s="196"/>
      <c r="E13" s="204"/>
      <c r="F13" s="10">
        <f>F14+F15</f>
        <v>1832420</v>
      </c>
      <c r="G13" s="10">
        <f t="shared" ref="G13:J13" si="0">G14+G15</f>
        <v>2123248.4</v>
      </c>
      <c r="H13" s="10">
        <f>H14+H15</f>
        <v>2210904.12</v>
      </c>
      <c r="I13" s="10">
        <f t="shared" si="0"/>
        <v>2125797.79</v>
      </c>
      <c r="J13" s="10">
        <f t="shared" si="0"/>
        <v>2097389.88</v>
      </c>
    </row>
    <row r="14" spans="1:10" s="2" customFormat="1" x14ac:dyDescent="0.25">
      <c r="A14" s="197" t="s">
        <v>1</v>
      </c>
      <c r="B14" s="198"/>
      <c r="C14" s="198"/>
      <c r="D14" s="198"/>
      <c r="E14" s="194"/>
      <c r="F14" s="11">
        <v>1832420</v>
      </c>
      <c r="G14" s="183">
        <v>2123248.4</v>
      </c>
      <c r="H14" s="11">
        <v>2210904.12</v>
      </c>
      <c r="I14" s="11">
        <v>2125797.79</v>
      </c>
      <c r="J14" s="11">
        <v>2097389.88</v>
      </c>
    </row>
    <row r="15" spans="1:10" s="2" customFormat="1" x14ac:dyDescent="0.25">
      <c r="A15" s="193" t="s">
        <v>2</v>
      </c>
      <c r="B15" s="194"/>
      <c r="C15" s="194"/>
      <c r="D15" s="194"/>
      <c r="E15" s="194"/>
      <c r="F15" s="11">
        <v>0</v>
      </c>
      <c r="G15" s="11">
        <v>0</v>
      </c>
      <c r="H15" s="11">
        <v>0</v>
      </c>
      <c r="I15" s="11">
        <v>0</v>
      </c>
      <c r="J15" s="11"/>
    </row>
    <row r="16" spans="1:10" s="2" customFormat="1" x14ac:dyDescent="0.25">
      <c r="A16" s="12" t="s">
        <v>6</v>
      </c>
      <c r="B16" s="30"/>
      <c r="C16" s="30"/>
      <c r="D16" s="30"/>
      <c r="E16" s="30"/>
      <c r="F16" s="10">
        <f>F17+F18</f>
        <v>1853328</v>
      </c>
      <c r="G16" s="10">
        <f t="shared" ref="G16:J16" si="1">G17+G18</f>
        <v>2123248</v>
      </c>
      <c r="H16" s="10">
        <f>H17+H18</f>
        <v>2210904.12</v>
      </c>
      <c r="I16" s="10">
        <f t="shared" si="1"/>
        <v>2125797.79</v>
      </c>
      <c r="J16" s="10">
        <f t="shared" si="1"/>
        <v>2097389.88</v>
      </c>
    </row>
    <row r="17" spans="1:10" s="2" customFormat="1" x14ac:dyDescent="0.25">
      <c r="A17" s="199" t="s">
        <v>4</v>
      </c>
      <c r="B17" s="198"/>
      <c r="C17" s="198"/>
      <c r="D17" s="198"/>
      <c r="E17" s="198"/>
      <c r="F17" s="11">
        <v>1830641</v>
      </c>
      <c r="G17" s="11">
        <v>2007163</v>
      </c>
      <c r="H17" s="11">
        <v>2032508.37</v>
      </c>
      <c r="I17" s="11">
        <v>2017426.16</v>
      </c>
      <c r="J17" s="13">
        <v>1992989.88</v>
      </c>
    </row>
    <row r="18" spans="1:10" s="2" customFormat="1" x14ac:dyDescent="0.25">
      <c r="A18" s="193" t="s">
        <v>5</v>
      </c>
      <c r="B18" s="194"/>
      <c r="C18" s="194"/>
      <c r="D18" s="194"/>
      <c r="E18" s="194"/>
      <c r="F18" s="11">
        <v>22687</v>
      </c>
      <c r="G18" s="11">
        <v>116085</v>
      </c>
      <c r="H18" s="11">
        <v>178395.75</v>
      </c>
      <c r="I18" s="11">
        <v>108371.63</v>
      </c>
      <c r="J18" s="13">
        <v>104400</v>
      </c>
    </row>
    <row r="19" spans="1:10" s="2" customFormat="1" x14ac:dyDescent="0.25">
      <c r="A19" s="195" t="s">
        <v>7</v>
      </c>
      <c r="B19" s="196"/>
      <c r="C19" s="196"/>
      <c r="D19" s="196"/>
      <c r="E19" s="196"/>
      <c r="F19" s="10">
        <f>F13-F16</f>
        <v>-20908</v>
      </c>
      <c r="G19" s="10">
        <f>G13-G16</f>
        <v>0.39999999990686774</v>
      </c>
      <c r="H19" s="10">
        <f>H13-H16</f>
        <v>0</v>
      </c>
      <c r="I19" s="10">
        <f>I13-I16</f>
        <v>0</v>
      </c>
      <c r="J19" s="10">
        <f t="shared" ref="J19" si="2">J13-J16</f>
        <v>0</v>
      </c>
    </row>
    <row r="20" spans="1:10" s="2" customFormat="1" ht="18" x14ac:dyDescent="0.25">
      <c r="A20" s="3"/>
      <c r="B20" s="14"/>
      <c r="C20" s="14"/>
      <c r="D20" s="14"/>
      <c r="E20" s="14"/>
      <c r="F20" s="14"/>
      <c r="G20" s="14"/>
      <c r="H20" s="15"/>
      <c r="I20" s="15"/>
      <c r="J20" s="15"/>
    </row>
    <row r="21" spans="1:10" s="2" customFormat="1" ht="18" customHeight="1" x14ac:dyDescent="0.3">
      <c r="A21" s="184" t="s">
        <v>15</v>
      </c>
      <c r="B21" s="185"/>
      <c r="C21" s="185"/>
      <c r="D21" s="185"/>
      <c r="E21" s="185"/>
      <c r="F21" s="185"/>
      <c r="G21" s="185"/>
      <c r="H21" s="185"/>
      <c r="I21" s="185"/>
      <c r="J21" s="185"/>
    </row>
    <row r="22" spans="1:10" s="2" customFormat="1" ht="18" x14ac:dyDescent="0.25">
      <c r="A22" s="3"/>
      <c r="B22" s="14"/>
      <c r="C22" s="14"/>
      <c r="D22" s="14"/>
      <c r="E22" s="14"/>
      <c r="F22" s="14"/>
      <c r="G22" s="14"/>
      <c r="H22" s="15"/>
      <c r="I22" s="15"/>
      <c r="J22" s="15"/>
    </row>
    <row r="23" spans="1:10" s="2" customFormat="1" ht="26.4" x14ac:dyDescent="0.25">
      <c r="A23" s="200" t="s">
        <v>12</v>
      </c>
      <c r="B23" s="201"/>
      <c r="C23" s="201"/>
      <c r="D23" s="201"/>
      <c r="E23" s="201"/>
      <c r="F23" s="60" t="s">
        <v>179</v>
      </c>
      <c r="G23" s="60" t="s">
        <v>175</v>
      </c>
      <c r="H23" s="61" t="s">
        <v>176</v>
      </c>
      <c r="I23" s="61" t="s">
        <v>177</v>
      </c>
      <c r="J23" s="61" t="s">
        <v>178</v>
      </c>
    </row>
    <row r="24" spans="1:10" s="32" customFormat="1" ht="12" customHeight="1" x14ac:dyDescent="0.25">
      <c r="A24" s="186">
        <v>1</v>
      </c>
      <c r="B24" s="186"/>
      <c r="C24" s="186"/>
      <c r="D24" s="186"/>
      <c r="E24" s="186"/>
      <c r="F24" s="62">
        <v>2</v>
      </c>
      <c r="G24" s="62">
        <v>3</v>
      </c>
      <c r="H24" s="63">
        <v>4</v>
      </c>
      <c r="I24" s="63">
        <v>5</v>
      </c>
      <c r="J24" s="63">
        <v>6</v>
      </c>
    </row>
    <row r="25" spans="1:10" s="2" customFormat="1" x14ac:dyDescent="0.25">
      <c r="A25" s="193" t="s">
        <v>8</v>
      </c>
      <c r="B25" s="194"/>
      <c r="C25" s="194"/>
      <c r="D25" s="194"/>
      <c r="E25" s="194"/>
      <c r="F25" s="11"/>
      <c r="G25" s="11"/>
      <c r="H25" s="11"/>
      <c r="I25" s="11"/>
      <c r="J25" s="13"/>
    </row>
    <row r="26" spans="1:10" s="2" customFormat="1" x14ac:dyDescent="0.25">
      <c r="A26" s="193" t="s">
        <v>9</v>
      </c>
      <c r="B26" s="194"/>
      <c r="C26" s="194"/>
      <c r="D26" s="194"/>
      <c r="E26" s="194"/>
      <c r="F26" s="11"/>
      <c r="G26" s="11"/>
      <c r="H26" s="11"/>
      <c r="I26" s="11"/>
      <c r="J26" s="13"/>
    </row>
    <row r="27" spans="1:10" s="2" customFormat="1" x14ac:dyDescent="0.25">
      <c r="A27" s="195" t="s">
        <v>10</v>
      </c>
      <c r="B27" s="196"/>
      <c r="C27" s="196"/>
      <c r="D27" s="196"/>
      <c r="E27" s="196"/>
      <c r="F27" s="10">
        <f>F25-F26</f>
        <v>0</v>
      </c>
      <c r="G27" s="10">
        <f t="shared" ref="G27:J27" si="3">G25-G26</f>
        <v>0</v>
      </c>
      <c r="H27" s="10">
        <f t="shared" si="3"/>
        <v>0</v>
      </c>
      <c r="I27" s="10">
        <f t="shared" si="3"/>
        <v>0</v>
      </c>
      <c r="J27" s="10">
        <f t="shared" si="3"/>
        <v>0</v>
      </c>
    </row>
    <row r="28" spans="1:10" s="2" customFormat="1" x14ac:dyDescent="0.25">
      <c r="A28" s="195" t="s">
        <v>11</v>
      </c>
      <c r="B28" s="196"/>
      <c r="C28" s="196"/>
      <c r="D28" s="196"/>
      <c r="E28" s="196"/>
      <c r="F28" s="10">
        <f>F19+F27</f>
        <v>-20908</v>
      </c>
      <c r="G28" s="10">
        <f t="shared" ref="G28:J28" si="4">G19+G27</f>
        <v>0.39999999990686774</v>
      </c>
      <c r="H28" s="10">
        <f>H19+H27</f>
        <v>0</v>
      </c>
      <c r="I28" s="10">
        <f t="shared" si="4"/>
        <v>0</v>
      </c>
      <c r="J28" s="10">
        <f t="shared" si="4"/>
        <v>0</v>
      </c>
    </row>
    <row r="29" spans="1:10" s="2" customFormat="1" ht="18" x14ac:dyDescent="0.25">
      <c r="A29" s="16"/>
      <c r="B29" s="14"/>
      <c r="C29" s="14"/>
      <c r="D29" s="14"/>
      <c r="E29" s="14"/>
      <c r="F29" s="14"/>
      <c r="G29" s="14"/>
      <c r="H29" s="15"/>
      <c r="I29" s="15"/>
      <c r="J29" s="15"/>
    </row>
    <row r="30" spans="1:10" s="2" customFormat="1" ht="18" customHeight="1" x14ac:dyDescent="0.3">
      <c r="A30" s="184" t="s">
        <v>16</v>
      </c>
      <c r="B30" s="185"/>
      <c r="C30" s="185"/>
      <c r="D30" s="185"/>
      <c r="E30" s="185"/>
      <c r="F30" s="185"/>
      <c r="G30" s="185"/>
      <c r="H30" s="185"/>
      <c r="I30" s="185"/>
      <c r="J30" s="185"/>
    </row>
    <row r="31" spans="1:10" s="2" customFormat="1" ht="18" customHeight="1" x14ac:dyDescent="0.3">
      <c r="A31" s="28"/>
      <c r="B31" s="29"/>
      <c r="C31" s="29"/>
      <c r="D31" s="29"/>
      <c r="E31" s="29"/>
      <c r="F31" s="29"/>
      <c r="G31" s="29"/>
      <c r="H31" s="29"/>
      <c r="I31" s="29"/>
      <c r="J31" s="29"/>
    </row>
    <row r="32" spans="1:10" s="2" customFormat="1" ht="26.4" x14ac:dyDescent="0.25">
      <c r="A32" s="187" t="s">
        <v>22</v>
      </c>
      <c r="B32" s="188"/>
      <c r="C32" s="188"/>
      <c r="D32" s="188"/>
      <c r="E32" s="189"/>
      <c r="F32" s="60" t="s">
        <v>179</v>
      </c>
      <c r="G32" s="60" t="s">
        <v>175</v>
      </c>
      <c r="H32" s="61" t="s">
        <v>176</v>
      </c>
      <c r="I32" s="61" t="s">
        <v>177</v>
      </c>
      <c r="J32" s="61" t="s">
        <v>178</v>
      </c>
    </row>
    <row r="33" spans="1:10" s="32" customFormat="1" ht="12" customHeight="1" x14ac:dyDescent="0.25">
      <c r="A33" s="186">
        <v>1</v>
      </c>
      <c r="B33" s="186"/>
      <c r="C33" s="186"/>
      <c r="D33" s="186"/>
      <c r="E33" s="186"/>
      <c r="F33" s="62">
        <v>2</v>
      </c>
      <c r="G33" s="62">
        <v>3</v>
      </c>
      <c r="H33" s="63">
        <v>4</v>
      </c>
      <c r="I33" s="63">
        <v>5</v>
      </c>
      <c r="J33" s="63">
        <v>6</v>
      </c>
    </row>
    <row r="34" spans="1:10" s="2" customFormat="1" ht="15" customHeight="1" x14ac:dyDescent="0.25">
      <c r="A34" s="190" t="s">
        <v>17</v>
      </c>
      <c r="B34" s="191"/>
      <c r="C34" s="191"/>
      <c r="D34" s="191"/>
      <c r="E34" s="192"/>
      <c r="F34" s="17">
        <v>0</v>
      </c>
      <c r="G34" s="17">
        <v>6000</v>
      </c>
      <c r="H34" s="17">
        <v>0</v>
      </c>
      <c r="I34" s="17">
        <v>0</v>
      </c>
      <c r="J34" s="18">
        <v>0</v>
      </c>
    </row>
    <row r="35" spans="1:10" s="2" customFormat="1" ht="15" customHeight="1" x14ac:dyDescent="0.25">
      <c r="A35" s="195" t="s">
        <v>18</v>
      </c>
      <c r="B35" s="196"/>
      <c r="C35" s="196"/>
      <c r="D35" s="196"/>
      <c r="E35" s="196"/>
      <c r="F35" s="19">
        <f>F28+F34</f>
        <v>-20908</v>
      </c>
      <c r="G35" s="19">
        <v>0</v>
      </c>
      <c r="H35" s="19">
        <f>H28+H34</f>
        <v>0</v>
      </c>
      <c r="I35" s="19">
        <f t="shared" ref="I35:J35" si="5">I28+I34</f>
        <v>0</v>
      </c>
      <c r="J35" s="20">
        <f t="shared" si="5"/>
        <v>0</v>
      </c>
    </row>
    <row r="36" spans="1:10" s="2" customFormat="1" ht="45" customHeight="1" x14ac:dyDescent="0.25">
      <c r="A36" s="203" t="s">
        <v>19</v>
      </c>
      <c r="B36" s="205"/>
      <c r="C36" s="205"/>
      <c r="D36" s="205"/>
      <c r="E36" s="206"/>
      <c r="F36" s="19">
        <f>F19+F27+F34-F35</f>
        <v>0</v>
      </c>
      <c r="G36" s="19">
        <f t="shared" ref="G36:J36" si="6">G19+G27+G34-G35</f>
        <v>6000.3999999999069</v>
      </c>
      <c r="H36" s="19">
        <f t="shared" si="6"/>
        <v>0</v>
      </c>
      <c r="I36" s="19">
        <f t="shared" si="6"/>
        <v>0</v>
      </c>
      <c r="J36" s="20">
        <f t="shared" si="6"/>
        <v>0</v>
      </c>
    </row>
    <row r="37" spans="1:10" s="2" customFormat="1" ht="18" customHeight="1" x14ac:dyDescent="0.3">
      <c r="A37" s="27"/>
      <c r="B37" s="21"/>
      <c r="C37" s="21"/>
      <c r="D37" s="21"/>
      <c r="E37" s="21"/>
      <c r="F37" s="21"/>
      <c r="G37" s="21"/>
      <c r="H37" s="21"/>
      <c r="I37" s="21"/>
      <c r="J37" s="21"/>
    </row>
    <row r="38" spans="1:10" s="2" customFormat="1" ht="18" customHeight="1" x14ac:dyDescent="0.25">
      <c r="A38" s="207" t="s">
        <v>20</v>
      </c>
      <c r="B38" s="207"/>
      <c r="C38" s="207"/>
      <c r="D38" s="207"/>
      <c r="E38" s="207"/>
      <c r="F38" s="207"/>
      <c r="G38" s="207"/>
      <c r="H38" s="207"/>
      <c r="I38" s="207"/>
      <c r="J38" s="207"/>
    </row>
    <row r="39" spans="1:10" s="2" customFormat="1" ht="18" x14ac:dyDescent="0.25">
      <c r="A39" s="22"/>
      <c r="B39" s="23"/>
      <c r="C39" s="23"/>
      <c r="D39" s="23"/>
      <c r="E39" s="23"/>
      <c r="F39" s="23"/>
      <c r="G39" s="23"/>
      <c r="H39" s="24"/>
      <c r="I39" s="24"/>
      <c r="J39" s="24"/>
    </row>
    <row r="40" spans="1:10" s="2" customFormat="1" ht="26.4" x14ac:dyDescent="0.25">
      <c r="A40" s="187" t="s">
        <v>22</v>
      </c>
      <c r="B40" s="188"/>
      <c r="C40" s="188"/>
      <c r="D40" s="188"/>
      <c r="E40" s="189"/>
      <c r="F40" s="60" t="s">
        <v>179</v>
      </c>
      <c r="G40" s="60" t="s">
        <v>175</v>
      </c>
      <c r="H40" s="61" t="s">
        <v>176</v>
      </c>
      <c r="I40" s="61" t="s">
        <v>177</v>
      </c>
      <c r="J40" s="61" t="s">
        <v>178</v>
      </c>
    </row>
    <row r="41" spans="1:10" s="32" customFormat="1" ht="12" customHeight="1" x14ac:dyDescent="0.25">
      <c r="A41" s="186">
        <v>1</v>
      </c>
      <c r="B41" s="186"/>
      <c r="C41" s="186"/>
      <c r="D41" s="186"/>
      <c r="E41" s="186"/>
      <c r="F41" s="62">
        <v>2</v>
      </c>
      <c r="G41" s="62">
        <v>3</v>
      </c>
      <c r="H41" s="63">
        <v>4</v>
      </c>
      <c r="I41" s="63">
        <v>5</v>
      </c>
      <c r="J41" s="63">
        <v>6</v>
      </c>
    </row>
    <row r="42" spans="1:10" s="2" customFormat="1" x14ac:dyDescent="0.25">
      <c r="A42" s="190" t="s">
        <v>17</v>
      </c>
      <c r="B42" s="191"/>
      <c r="C42" s="191"/>
      <c r="D42" s="191"/>
      <c r="E42" s="192"/>
      <c r="F42" s="17">
        <v>0</v>
      </c>
      <c r="G42" s="17">
        <f>F45</f>
        <v>0</v>
      </c>
      <c r="H42" s="17">
        <f>G45</f>
        <v>0</v>
      </c>
      <c r="I42" s="17">
        <f>H45</f>
        <v>0</v>
      </c>
      <c r="J42" s="18">
        <f>I45</f>
        <v>0</v>
      </c>
    </row>
    <row r="43" spans="1:10" s="2" customFormat="1" ht="28.5" customHeight="1" x14ac:dyDescent="0.25">
      <c r="A43" s="190" t="s">
        <v>21</v>
      </c>
      <c r="B43" s="191"/>
      <c r="C43" s="191"/>
      <c r="D43" s="191"/>
      <c r="E43" s="192"/>
      <c r="F43" s="17">
        <v>0</v>
      </c>
      <c r="G43" s="17">
        <v>0</v>
      </c>
      <c r="H43" s="17">
        <v>0</v>
      </c>
      <c r="I43" s="17">
        <v>0</v>
      </c>
      <c r="J43" s="18">
        <v>0</v>
      </c>
    </row>
    <row r="44" spans="1:10" s="2" customFormat="1" ht="25.5" customHeight="1" x14ac:dyDescent="0.25">
      <c r="A44" s="190" t="s">
        <v>56</v>
      </c>
      <c r="B44" s="208"/>
      <c r="C44" s="208"/>
      <c r="D44" s="208"/>
      <c r="E44" s="209"/>
      <c r="F44" s="17">
        <v>0</v>
      </c>
      <c r="G44" s="17">
        <v>0</v>
      </c>
      <c r="H44" s="17">
        <v>0</v>
      </c>
      <c r="I44" s="17">
        <v>0</v>
      </c>
      <c r="J44" s="18">
        <v>0</v>
      </c>
    </row>
    <row r="45" spans="1:10" s="2" customFormat="1" ht="15" customHeight="1" x14ac:dyDescent="0.25">
      <c r="A45" s="195" t="s">
        <v>18</v>
      </c>
      <c r="B45" s="196"/>
      <c r="C45" s="196"/>
      <c r="D45" s="196"/>
      <c r="E45" s="196"/>
      <c r="F45" s="25">
        <f>F42-F43+F44</f>
        <v>0</v>
      </c>
      <c r="G45" s="25">
        <f t="shared" ref="G45:J45" si="7">G42-G43+G44</f>
        <v>0</v>
      </c>
      <c r="H45" s="25">
        <f t="shared" si="7"/>
        <v>0</v>
      </c>
      <c r="I45" s="25">
        <f t="shared" si="7"/>
        <v>0</v>
      </c>
      <c r="J45" s="26">
        <f t="shared" si="7"/>
        <v>0</v>
      </c>
    </row>
    <row r="46" spans="1:10" ht="9" customHeight="1" x14ac:dyDescent="0.25"/>
  </sheetData>
  <mergeCells count="31">
    <mergeCell ref="A40:E40"/>
    <mergeCell ref="A42:E42"/>
    <mergeCell ref="A43:E43"/>
    <mergeCell ref="A44:E44"/>
    <mergeCell ref="A45:E45"/>
    <mergeCell ref="A41:E41"/>
    <mergeCell ref="A35:E35"/>
    <mergeCell ref="A36:E36"/>
    <mergeCell ref="A38:J38"/>
    <mergeCell ref="A24:E24"/>
    <mergeCell ref="A33:E33"/>
    <mergeCell ref="A5:J5"/>
    <mergeCell ref="A7:J7"/>
    <mergeCell ref="A9:J9"/>
    <mergeCell ref="A11:E11"/>
    <mergeCell ref="A13:E13"/>
    <mergeCell ref="A21:J21"/>
    <mergeCell ref="A12:E12"/>
    <mergeCell ref="A32:E32"/>
    <mergeCell ref="A34:E34"/>
    <mergeCell ref="A25:E25"/>
    <mergeCell ref="A26:E26"/>
    <mergeCell ref="A27:E27"/>
    <mergeCell ref="A28:E28"/>
    <mergeCell ref="A14:E14"/>
    <mergeCell ref="A15:E15"/>
    <mergeCell ref="A17:E17"/>
    <mergeCell ref="A18:E18"/>
    <mergeCell ref="A19:E19"/>
    <mergeCell ref="A23:E23"/>
    <mergeCell ref="A30:J30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  <rowBreaks count="1" manualBreakCount="1">
    <brk id="29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17"/>
  <sheetViews>
    <sheetView tabSelected="1" topLeftCell="A7" zoomScaleNormal="100" workbookViewId="0">
      <selection activeCell="E18" sqref="E18"/>
    </sheetView>
  </sheetViews>
  <sheetFormatPr defaultColWidth="8.88671875" defaultRowHeight="13.8" x14ac:dyDescent="0.25"/>
  <cols>
    <col min="1" max="1" width="12.33203125" style="89" customWidth="1"/>
    <col min="2" max="2" width="44.33203125" style="89" customWidth="1"/>
    <col min="3" max="4" width="19.5546875" style="89" customWidth="1"/>
    <col min="5" max="5" width="18.5546875" style="89" customWidth="1"/>
    <col min="6" max="6" width="18" style="89" customWidth="1"/>
    <col min="7" max="7" width="17.88671875" style="89" customWidth="1"/>
    <col min="8" max="8" width="19.44140625" style="89" customWidth="1"/>
    <col min="9" max="10" width="25.33203125" style="89" customWidth="1"/>
    <col min="11" max="16384" width="8.88671875" style="89"/>
  </cols>
  <sheetData>
    <row r="1" spans="1:16" ht="17.399999999999999" x14ac:dyDescent="0.25">
      <c r="A1" s="90"/>
      <c r="B1" s="91"/>
      <c r="C1" s="91"/>
      <c r="D1" s="91"/>
      <c r="E1" s="91"/>
      <c r="F1" s="91"/>
      <c r="G1" s="91"/>
      <c r="H1" s="91"/>
      <c r="I1" s="91"/>
      <c r="J1" s="91"/>
    </row>
    <row r="2" spans="1:16" ht="15.6" customHeight="1" x14ac:dyDescent="0.3">
      <c r="A2" s="210" t="s">
        <v>27</v>
      </c>
      <c r="B2" s="210"/>
      <c r="C2" s="210"/>
      <c r="D2" s="210"/>
      <c r="E2" s="210"/>
      <c r="F2" s="210"/>
      <c r="G2" s="210"/>
      <c r="H2" s="92"/>
      <c r="I2" s="93"/>
      <c r="J2" s="93"/>
    </row>
    <row r="3" spans="1:16" ht="17.399999999999999" x14ac:dyDescent="0.25">
      <c r="A3" s="91"/>
      <c r="B3" s="91"/>
      <c r="C3" s="91"/>
      <c r="D3" s="91"/>
      <c r="E3" s="91"/>
      <c r="F3" s="91"/>
      <c r="G3" s="91"/>
      <c r="H3" s="91"/>
      <c r="I3" s="94"/>
      <c r="J3" s="94"/>
    </row>
    <row r="4" spans="1:16" ht="15.6" customHeight="1" x14ac:dyDescent="0.25">
      <c r="A4" s="210" t="s">
        <v>28</v>
      </c>
      <c r="B4" s="210"/>
      <c r="C4" s="210"/>
      <c r="D4" s="210"/>
      <c r="E4" s="210"/>
      <c r="F4" s="210"/>
      <c r="G4" s="210"/>
      <c r="H4" s="92"/>
      <c r="I4" s="95"/>
      <c r="J4" s="95"/>
    </row>
    <row r="5" spans="1:16" ht="17.399999999999999" x14ac:dyDescent="0.25">
      <c r="A5" s="91"/>
      <c r="B5" s="91"/>
      <c r="C5" s="91"/>
      <c r="D5" s="91"/>
      <c r="E5" s="91"/>
      <c r="F5" s="91"/>
      <c r="G5" s="91"/>
      <c r="H5" s="91"/>
      <c r="I5" s="94"/>
      <c r="J5" s="94"/>
    </row>
    <row r="6" spans="1:16" ht="25.5" customHeight="1" x14ac:dyDescent="0.25">
      <c r="A6" s="96" t="s">
        <v>39</v>
      </c>
      <c r="B6" s="97" t="s">
        <v>22</v>
      </c>
      <c r="C6" s="98" t="s">
        <v>179</v>
      </c>
      <c r="D6" s="98" t="s">
        <v>175</v>
      </c>
      <c r="E6" s="96" t="s">
        <v>176</v>
      </c>
      <c r="F6" s="96" t="s">
        <v>177</v>
      </c>
      <c r="G6" s="96" t="s">
        <v>178</v>
      </c>
      <c r="J6" s="211"/>
      <c r="K6" s="211"/>
      <c r="L6" s="211"/>
      <c r="M6" s="211"/>
      <c r="N6" s="211"/>
      <c r="O6" s="211"/>
      <c r="P6" s="211"/>
    </row>
    <row r="7" spans="1:16" s="100" customFormat="1" ht="17.399999999999999" x14ac:dyDescent="0.2">
      <c r="A7" s="99">
        <v>1</v>
      </c>
      <c r="B7" s="99">
        <v>2</v>
      </c>
      <c r="C7" s="99">
        <v>3</v>
      </c>
      <c r="D7" s="99">
        <v>4</v>
      </c>
      <c r="E7" s="99">
        <v>5</v>
      </c>
      <c r="F7" s="99">
        <v>6</v>
      </c>
      <c r="G7" s="99">
        <v>7</v>
      </c>
      <c r="J7" s="31"/>
      <c r="K7" s="31"/>
      <c r="L7" s="31"/>
      <c r="M7" s="31"/>
      <c r="N7" s="31"/>
      <c r="O7" s="31"/>
      <c r="P7" s="31"/>
    </row>
    <row r="8" spans="1:16" ht="15.75" customHeight="1" x14ac:dyDescent="0.25">
      <c r="A8" s="163"/>
      <c r="B8" s="164" t="s">
        <v>3</v>
      </c>
      <c r="C8" s="167">
        <f>C9+C15</f>
        <v>1832420</v>
      </c>
      <c r="D8" s="166">
        <f>D9+D15+D18</f>
        <v>1965250</v>
      </c>
      <c r="E8" s="166">
        <f>E9+E15+E17</f>
        <v>2195904.12</v>
      </c>
      <c r="F8" s="166">
        <f>F9+F15</f>
        <v>2125797.79</v>
      </c>
      <c r="G8" s="166">
        <f>G9+G15</f>
        <v>2097389.88</v>
      </c>
      <c r="J8" s="211"/>
      <c r="K8" s="211"/>
      <c r="L8" s="211"/>
      <c r="M8" s="211"/>
      <c r="N8" s="211"/>
      <c r="O8" s="211"/>
      <c r="P8" s="211"/>
    </row>
    <row r="9" spans="1:16" s="102" customFormat="1" x14ac:dyDescent="0.25">
      <c r="A9" s="65"/>
      <c r="B9" s="65" t="s">
        <v>30</v>
      </c>
      <c r="C9" s="101">
        <f>C10+C13+C14+C12+C11</f>
        <v>1832420</v>
      </c>
      <c r="D9" s="147">
        <f>D10+D13+D14+D12</f>
        <v>1960250</v>
      </c>
      <c r="E9" s="148">
        <f>E10+E12+E13+E14</f>
        <v>2195904.12</v>
      </c>
      <c r="F9" s="148">
        <f>F10+F12+F13+F14</f>
        <v>2125797.79</v>
      </c>
      <c r="G9" s="148">
        <f>G10+G12+G13+G14</f>
        <v>2097389.88</v>
      </c>
    </row>
    <row r="10" spans="1:16" ht="26.4" x14ac:dyDescent="0.25">
      <c r="A10" s="66">
        <v>63</v>
      </c>
      <c r="B10" s="66" t="s">
        <v>183</v>
      </c>
      <c r="C10" s="105">
        <v>1658094</v>
      </c>
      <c r="D10" s="149">
        <v>1880450</v>
      </c>
      <c r="E10" s="149">
        <v>1933900</v>
      </c>
      <c r="F10" s="149">
        <v>1933900</v>
      </c>
      <c r="G10" s="149">
        <v>1933900</v>
      </c>
      <c r="H10" s="103"/>
    </row>
    <row r="11" spans="1:16" x14ac:dyDescent="0.25">
      <c r="A11" s="66">
        <v>64</v>
      </c>
      <c r="B11" s="66" t="s">
        <v>75</v>
      </c>
      <c r="C11" s="105">
        <v>6</v>
      </c>
      <c r="D11" s="149">
        <v>0</v>
      </c>
      <c r="E11" s="149">
        <v>0</v>
      </c>
      <c r="F11" s="149">
        <v>0</v>
      </c>
      <c r="G11" s="149">
        <v>0</v>
      </c>
    </row>
    <row r="12" spans="1:16" x14ac:dyDescent="0.25">
      <c r="A12" s="66">
        <v>65</v>
      </c>
      <c r="B12" s="66" t="s">
        <v>57</v>
      </c>
      <c r="C12" s="105">
        <v>49972</v>
      </c>
      <c r="D12" s="149">
        <v>64800</v>
      </c>
      <c r="E12" s="149">
        <v>36000</v>
      </c>
      <c r="F12" s="149">
        <v>36000</v>
      </c>
      <c r="G12" s="149">
        <v>36000</v>
      </c>
    </row>
    <row r="13" spans="1:16" ht="26.4" x14ac:dyDescent="0.25">
      <c r="A13" s="66">
        <v>66</v>
      </c>
      <c r="B13" s="66" t="s">
        <v>184</v>
      </c>
      <c r="C13" s="105">
        <v>11019</v>
      </c>
      <c r="D13" s="149">
        <v>15000</v>
      </c>
      <c r="E13" s="149">
        <v>14000</v>
      </c>
      <c r="F13" s="149">
        <v>14000</v>
      </c>
      <c r="G13" s="149">
        <v>14000</v>
      </c>
    </row>
    <row r="14" spans="1:16" ht="26.4" x14ac:dyDescent="0.25">
      <c r="A14" s="67">
        <v>67</v>
      </c>
      <c r="B14" s="66" t="s">
        <v>58</v>
      </c>
      <c r="C14" s="105">
        <v>113329</v>
      </c>
      <c r="D14" s="149"/>
      <c r="E14" s="149">
        <v>212004.12</v>
      </c>
      <c r="F14" s="149">
        <v>141897.79</v>
      </c>
      <c r="G14" s="149">
        <v>113489.88</v>
      </c>
    </row>
    <row r="15" spans="1:16" x14ac:dyDescent="0.25">
      <c r="A15" s="68"/>
      <c r="B15" s="69" t="s">
        <v>32</v>
      </c>
      <c r="C15" s="101">
        <f>C16</f>
        <v>0</v>
      </c>
      <c r="D15" s="147">
        <f>D16</f>
        <v>0</v>
      </c>
      <c r="E15" s="148">
        <f>E16</f>
        <v>0</v>
      </c>
      <c r="F15" s="148">
        <f t="shared" ref="F15:G17" si="0">F16</f>
        <v>0</v>
      </c>
      <c r="G15" s="148">
        <f t="shared" si="0"/>
        <v>0</v>
      </c>
    </row>
    <row r="16" spans="1:16" ht="26.4" x14ac:dyDescent="0.25">
      <c r="A16" s="66">
        <v>71</v>
      </c>
      <c r="B16" s="70" t="s">
        <v>59</v>
      </c>
      <c r="C16" s="105">
        <v>0</v>
      </c>
      <c r="D16" s="149">
        <v>0</v>
      </c>
      <c r="E16" s="149">
        <v>0</v>
      </c>
      <c r="F16" s="149">
        <v>0</v>
      </c>
      <c r="G16" s="149">
        <v>0</v>
      </c>
    </row>
    <row r="17" spans="1:7" x14ac:dyDescent="0.25">
      <c r="A17" s="68"/>
      <c r="B17" s="69" t="s">
        <v>60</v>
      </c>
      <c r="C17" s="101">
        <f>C18</f>
        <v>12892</v>
      </c>
      <c r="D17" s="147">
        <f>D18</f>
        <v>5000</v>
      </c>
      <c r="E17" s="148">
        <f>E18</f>
        <v>0</v>
      </c>
      <c r="F17" s="148">
        <f t="shared" si="0"/>
        <v>0</v>
      </c>
      <c r="G17" s="148">
        <f t="shared" si="0"/>
        <v>0</v>
      </c>
    </row>
    <row r="18" spans="1:7" s="126" customFormat="1" x14ac:dyDescent="0.25">
      <c r="A18" s="66">
        <v>92</v>
      </c>
      <c r="B18" s="70" t="s">
        <v>61</v>
      </c>
      <c r="C18" s="105">
        <v>12892</v>
      </c>
      <c r="D18" s="149">
        <v>5000</v>
      </c>
      <c r="E18" s="150"/>
      <c r="F18" s="150"/>
      <c r="G18" s="150"/>
    </row>
    <row r="19" spans="1:7" ht="27.75" customHeight="1" x14ac:dyDescent="0.25">
      <c r="A19" s="78"/>
      <c r="B19" s="79"/>
      <c r="C19" s="106"/>
      <c r="D19" s="106"/>
      <c r="E19" s="106"/>
      <c r="F19" s="106"/>
      <c r="G19" s="106"/>
    </row>
    <row r="20" spans="1:7" ht="26.4" x14ac:dyDescent="0.25">
      <c r="A20" s="96" t="s">
        <v>39</v>
      </c>
      <c r="B20" s="97" t="s">
        <v>22</v>
      </c>
      <c r="C20" s="98" t="s">
        <v>179</v>
      </c>
      <c r="D20" s="98" t="s">
        <v>175</v>
      </c>
      <c r="E20" s="96" t="s">
        <v>176</v>
      </c>
      <c r="F20" s="96" t="s">
        <v>177</v>
      </c>
      <c r="G20" s="96" t="s">
        <v>178</v>
      </c>
    </row>
    <row r="21" spans="1:7" s="100" customFormat="1" ht="10.199999999999999" x14ac:dyDescent="0.2">
      <c r="A21" s="99">
        <v>1</v>
      </c>
      <c r="B21" s="99">
        <v>2</v>
      </c>
      <c r="C21" s="99">
        <v>3</v>
      </c>
      <c r="D21" s="99">
        <v>4</v>
      </c>
      <c r="E21" s="99">
        <v>5</v>
      </c>
      <c r="F21" s="99">
        <v>6</v>
      </c>
      <c r="G21" s="99">
        <v>7</v>
      </c>
    </row>
    <row r="22" spans="1:7" x14ac:dyDescent="0.25">
      <c r="A22" s="163"/>
      <c r="B22" s="164" t="s">
        <v>6</v>
      </c>
      <c r="C22" s="167">
        <f>C23+C29</f>
        <v>1853329</v>
      </c>
      <c r="D22" s="165">
        <f>D23+D29</f>
        <v>2134327.7999999998</v>
      </c>
      <c r="E22" s="166">
        <f>E23+E29</f>
        <v>2210904.12</v>
      </c>
      <c r="F22" s="166">
        <f>F23+F29</f>
        <v>2125797.79</v>
      </c>
      <c r="G22" s="166">
        <f t="shared" ref="G22" si="1">G23+G29</f>
        <v>2096539.88</v>
      </c>
    </row>
    <row r="23" spans="1:7" x14ac:dyDescent="0.25">
      <c r="A23" s="65"/>
      <c r="B23" s="65" t="s">
        <v>34</v>
      </c>
      <c r="C23" s="101">
        <f>C24+C25+C26+C27+C28</f>
        <v>1830642</v>
      </c>
      <c r="D23" s="147">
        <f>D24+D25+D26+D27</f>
        <v>2018242.8</v>
      </c>
      <c r="E23" s="148">
        <f>E24+E25+E26+E27+E28</f>
        <v>2032508.3699999999</v>
      </c>
      <c r="F23" s="148">
        <f>F24+F25+F26+F27+F28</f>
        <v>2017426.1600000001</v>
      </c>
      <c r="G23" s="148">
        <f t="shared" ref="G23" si="2">G24+G25+G26+G27</f>
        <v>1992139.88</v>
      </c>
    </row>
    <row r="24" spans="1:7" x14ac:dyDescent="0.25">
      <c r="A24" s="66">
        <v>31</v>
      </c>
      <c r="B24" s="66" t="s">
        <v>35</v>
      </c>
      <c r="C24" s="105">
        <v>1510035</v>
      </c>
      <c r="D24" s="149">
        <v>1663919.6</v>
      </c>
      <c r="E24" s="149">
        <v>1717422.68</v>
      </c>
      <c r="F24" s="149">
        <v>1704308.84</v>
      </c>
      <c r="G24" s="149">
        <v>1681775</v>
      </c>
    </row>
    <row r="25" spans="1:7" x14ac:dyDescent="0.25">
      <c r="A25" s="67">
        <v>32</v>
      </c>
      <c r="B25" s="67" t="s">
        <v>36</v>
      </c>
      <c r="C25" s="105">
        <v>298199</v>
      </c>
      <c r="D25" s="149">
        <v>330943.2</v>
      </c>
      <c r="E25" s="149">
        <v>292449.69</v>
      </c>
      <c r="F25" s="149">
        <v>290481.32</v>
      </c>
      <c r="G25" s="149">
        <v>288578.88</v>
      </c>
    </row>
    <row r="26" spans="1:7" x14ac:dyDescent="0.25">
      <c r="A26" s="67">
        <v>34</v>
      </c>
      <c r="B26" s="67" t="s">
        <v>62</v>
      </c>
      <c r="C26" s="105">
        <v>1811</v>
      </c>
      <c r="D26" s="149">
        <v>1450</v>
      </c>
      <c r="E26" s="149">
        <v>36</v>
      </c>
      <c r="F26" s="149">
        <v>36</v>
      </c>
      <c r="G26" s="149">
        <v>36</v>
      </c>
    </row>
    <row r="27" spans="1:7" x14ac:dyDescent="0.25">
      <c r="A27" s="67">
        <v>37</v>
      </c>
      <c r="B27" s="67" t="s">
        <v>74</v>
      </c>
      <c r="C27" s="105">
        <v>19735</v>
      </c>
      <c r="D27" s="149">
        <v>21930</v>
      </c>
      <c r="E27" s="149">
        <v>21750</v>
      </c>
      <c r="F27" s="149">
        <v>21750</v>
      </c>
      <c r="G27" s="149">
        <v>21750</v>
      </c>
    </row>
    <row r="28" spans="1:7" ht="39.6" x14ac:dyDescent="0.25">
      <c r="A28" s="67">
        <v>38</v>
      </c>
      <c r="B28" s="174" t="s">
        <v>185</v>
      </c>
      <c r="C28" s="105">
        <v>862</v>
      </c>
      <c r="D28" s="149"/>
      <c r="E28" s="149">
        <v>850</v>
      </c>
      <c r="F28" s="149">
        <v>850</v>
      </c>
      <c r="G28" s="149">
        <v>850</v>
      </c>
    </row>
    <row r="29" spans="1:7" x14ac:dyDescent="0.25">
      <c r="A29" s="68"/>
      <c r="B29" s="69" t="s">
        <v>37</v>
      </c>
      <c r="C29" s="101">
        <f>C30</f>
        <v>22687</v>
      </c>
      <c r="D29" s="148">
        <f>D30</f>
        <v>116085</v>
      </c>
      <c r="E29" s="148">
        <f>E30</f>
        <v>178395.75</v>
      </c>
      <c r="F29" s="148">
        <f>F30</f>
        <v>108371.63</v>
      </c>
      <c r="G29" s="148">
        <f t="shared" ref="G29" si="3">G30</f>
        <v>104400</v>
      </c>
    </row>
    <row r="30" spans="1:7" x14ac:dyDescent="0.25">
      <c r="A30" s="66">
        <v>42</v>
      </c>
      <c r="B30" s="70" t="s">
        <v>63</v>
      </c>
      <c r="C30" s="105">
        <v>22687</v>
      </c>
      <c r="D30" s="149">
        <v>116085</v>
      </c>
      <c r="E30" s="149">
        <v>178395.75</v>
      </c>
      <c r="F30" s="149">
        <v>108371.63</v>
      </c>
      <c r="G30" s="149">
        <v>104400</v>
      </c>
    </row>
    <row r="31" spans="1:7" x14ac:dyDescent="0.25">
      <c r="A31" s="145">
        <v>45</v>
      </c>
      <c r="B31" s="146" t="s">
        <v>104</v>
      </c>
      <c r="C31" s="182"/>
      <c r="D31" s="151"/>
      <c r="E31" s="151">
        <v>0</v>
      </c>
      <c r="F31" s="151">
        <v>0</v>
      </c>
      <c r="G31" s="151">
        <v>0</v>
      </c>
    </row>
    <row r="34" spans="1:8" ht="15.6" customHeight="1" x14ac:dyDescent="0.25">
      <c r="A34" s="210" t="s">
        <v>38</v>
      </c>
      <c r="B34" s="210"/>
      <c r="C34" s="210"/>
      <c r="D34" s="210"/>
      <c r="E34" s="210"/>
      <c r="F34" s="210"/>
      <c r="G34" s="210"/>
    </row>
    <row r="35" spans="1:8" ht="17.399999999999999" x14ac:dyDescent="0.25">
      <c r="A35" s="91"/>
      <c r="B35" s="91"/>
      <c r="C35" s="91"/>
      <c r="D35" s="91"/>
      <c r="E35" s="91"/>
      <c r="F35" s="91"/>
      <c r="G35" s="91"/>
      <c r="H35" s="91"/>
    </row>
    <row r="36" spans="1:8" ht="26.4" x14ac:dyDescent="0.25">
      <c r="A36" s="96" t="s">
        <v>39</v>
      </c>
      <c r="B36" s="97" t="s">
        <v>22</v>
      </c>
      <c r="C36" s="98" t="s">
        <v>179</v>
      </c>
      <c r="D36" s="98" t="s">
        <v>175</v>
      </c>
      <c r="E36" s="96" t="s">
        <v>176</v>
      </c>
      <c r="F36" s="96" t="s">
        <v>177</v>
      </c>
      <c r="G36" s="96" t="s">
        <v>178</v>
      </c>
    </row>
    <row r="37" spans="1:8" s="100" customFormat="1" ht="10.199999999999999" x14ac:dyDescent="0.2">
      <c r="A37" s="99">
        <v>1</v>
      </c>
      <c r="B37" s="99">
        <v>2</v>
      </c>
      <c r="C37" s="99">
        <v>3</v>
      </c>
      <c r="D37" s="99">
        <v>4</v>
      </c>
      <c r="E37" s="99">
        <v>5</v>
      </c>
      <c r="F37" s="99">
        <v>6</v>
      </c>
      <c r="G37" s="99">
        <v>7</v>
      </c>
    </row>
    <row r="38" spans="1:8" x14ac:dyDescent="0.25">
      <c r="A38" s="168"/>
      <c r="B38" s="168" t="s">
        <v>29</v>
      </c>
      <c r="C38" s="171">
        <f>C39+C42+C44+C46+C66</f>
        <v>1832414</v>
      </c>
      <c r="D38" s="169">
        <f>D39+D42+D44+D46+D66+D68</f>
        <v>2075319.52</v>
      </c>
      <c r="E38" s="169">
        <f>E39+E42+E44+E46+E66+E68</f>
        <v>2195904.12</v>
      </c>
      <c r="F38" s="169">
        <f>F39+F42+F44+F46+F66+F68</f>
        <v>2125797.79</v>
      </c>
      <c r="G38" s="169">
        <f>G39+G42+G44+G46+G66+G68</f>
        <v>2097389.88</v>
      </c>
    </row>
    <row r="39" spans="1:8" x14ac:dyDescent="0.25">
      <c r="A39" s="41" t="s">
        <v>186</v>
      </c>
      <c r="B39" s="41" t="s">
        <v>40</v>
      </c>
      <c r="C39" s="81">
        <f>C40+C41</f>
        <v>113329</v>
      </c>
      <c r="D39" s="152">
        <f>D40+D41</f>
        <v>115069.52</v>
      </c>
      <c r="E39" s="152">
        <f>E40+E41</f>
        <v>177790.91</v>
      </c>
      <c r="F39" s="152">
        <f t="shared" ref="F39:G39" si="4">F40+F41</f>
        <v>120079.51000000001</v>
      </c>
      <c r="G39" s="152">
        <f t="shared" si="4"/>
        <v>113489.88</v>
      </c>
    </row>
    <row r="40" spans="1:8" x14ac:dyDescent="0.25">
      <c r="A40" s="49" t="s">
        <v>111</v>
      </c>
      <c r="B40" s="43" t="s">
        <v>40</v>
      </c>
      <c r="C40" s="82">
        <v>26643</v>
      </c>
      <c r="D40" s="153">
        <v>34725.14</v>
      </c>
      <c r="E40" s="154">
        <v>83243.53</v>
      </c>
      <c r="F40" s="154">
        <v>25532.13</v>
      </c>
      <c r="G40" s="154">
        <v>18942.5</v>
      </c>
    </row>
    <row r="41" spans="1:8" s="126" customFormat="1" x14ac:dyDescent="0.25">
      <c r="A41" s="175">
        <v>13</v>
      </c>
      <c r="B41" s="43" t="s">
        <v>64</v>
      </c>
      <c r="C41" s="82">
        <v>86686</v>
      </c>
      <c r="D41" s="153">
        <v>80344.38</v>
      </c>
      <c r="E41" s="154">
        <v>94547.38</v>
      </c>
      <c r="F41" s="154">
        <v>94547.38</v>
      </c>
      <c r="G41" s="154">
        <v>94547.38</v>
      </c>
    </row>
    <row r="42" spans="1:8" s="107" customFormat="1" x14ac:dyDescent="0.25">
      <c r="A42" s="85" t="s">
        <v>187</v>
      </c>
      <c r="B42" s="80" t="s">
        <v>41</v>
      </c>
      <c r="C42" s="81">
        <f>C43</f>
        <v>6279</v>
      </c>
      <c r="D42" s="152">
        <f>D43</f>
        <v>9000</v>
      </c>
      <c r="E42" s="155">
        <f>E43</f>
        <v>8000</v>
      </c>
      <c r="F42" s="155">
        <f t="shared" ref="F42:G42" si="5">F43</f>
        <v>8000</v>
      </c>
      <c r="G42" s="155">
        <f t="shared" si="5"/>
        <v>8000</v>
      </c>
    </row>
    <row r="43" spans="1:8" x14ac:dyDescent="0.25">
      <c r="A43" s="53" t="s">
        <v>118</v>
      </c>
      <c r="B43" s="46" t="s">
        <v>41</v>
      </c>
      <c r="C43" s="83">
        <v>6279</v>
      </c>
      <c r="D43" s="156">
        <v>9000</v>
      </c>
      <c r="E43" s="154">
        <v>8000</v>
      </c>
      <c r="F43" s="154">
        <v>8000</v>
      </c>
      <c r="G43" s="154">
        <v>8000</v>
      </c>
    </row>
    <row r="44" spans="1:8" s="107" customFormat="1" x14ac:dyDescent="0.25">
      <c r="A44" s="85" t="s">
        <v>188</v>
      </c>
      <c r="B44" s="80" t="s">
        <v>53</v>
      </c>
      <c r="C44" s="81">
        <f>C45</f>
        <v>49972</v>
      </c>
      <c r="D44" s="152">
        <f t="shared" ref="D44:G44" si="6">D45</f>
        <v>64800</v>
      </c>
      <c r="E44" s="152">
        <f t="shared" si="6"/>
        <v>36000</v>
      </c>
      <c r="F44" s="152">
        <f t="shared" si="6"/>
        <v>36000</v>
      </c>
      <c r="G44" s="152">
        <f t="shared" si="6"/>
        <v>36000</v>
      </c>
    </row>
    <row r="45" spans="1:8" x14ac:dyDescent="0.25">
      <c r="A45" s="53" t="s">
        <v>120</v>
      </c>
      <c r="B45" s="46" t="s">
        <v>53</v>
      </c>
      <c r="C45" s="83">
        <v>49972</v>
      </c>
      <c r="D45" s="156">
        <v>64800</v>
      </c>
      <c r="E45" s="154">
        <v>36000</v>
      </c>
      <c r="F45" s="154">
        <v>36000</v>
      </c>
      <c r="G45" s="154">
        <v>36000</v>
      </c>
    </row>
    <row r="46" spans="1:8" s="102" customFormat="1" ht="14.25" customHeight="1" x14ac:dyDescent="0.25">
      <c r="A46" s="45" t="s">
        <v>189</v>
      </c>
      <c r="B46" s="71" t="s">
        <v>190</v>
      </c>
      <c r="C46" s="84">
        <f>C50+C53</f>
        <v>1658094</v>
      </c>
      <c r="D46" s="157">
        <f>D50+D54+D59+D52+D53</f>
        <v>1880450</v>
      </c>
      <c r="E46" s="157">
        <f>E48+E49+E51+E58+E62</f>
        <v>1968113.21</v>
      </c>
      <c r="F46" s="157">
        <f t="shared" ref="F46:G46" si="7">F48+F49+F51+F58+F62</f>
        <v>1955718.28</v>
      </c>
      <c r="G46" s="157">
        <f t="shared" si="7"/>
        <v>1933900</v>
      </c>
    </row>
    <row r="47" spans="1:8" s="102" customFormat="1" x14ac:dyDescent="0.25">
      <c r="A47" s="44" t="s">
        <v>97</v>
      </c>
      <c r="B47" s="46" t="s">
        <v>98</v>
      </c>
      <c r="C47" s="84"/>
      <c r="D47" s="156"/>
      <c r="E47" s="156">
        <v>18578329.370000001</v>
      </c>
      <c r="F47" s="156">
        <v>1876470.12</v>
      </c>
      <c r="G47" s="156">
        <v>1873197.38</v>
      </c>
    </row>
    <row r="48" spans="1:8" s="102" customFormat="1" ht="29.25" customHeight="1" x14ac:dyDescent="0.25">
      <c r="A48" s="44" t="s">
        <v>191</v>
      </c>
      <c r="B48" s="46" t="s">
        <v>192</v>
      </c>
      <c r="C48" s="84"/>
      <c r="D48" s="156"/>
      <c r="E48" s="156">
        <v>1778650</v>
      </c>
      <c r="F48" s="156">
        <v>1778650</v>
      </c>
      <c r="G48" s="156">
        <v>1778650</v>
      </c>
    </row>
    <row r="49" spans="1:7" s="102" customFormat="1" ht="25.5" customHeight="1" x14ac:dyDescent="0.25">
      <c r="A49" s="44" t="s">
        <v>193</v>
      </c>
      <c r="B49" s="46" t="s">
        <v>194</v>
      </c>
      <c r="C49" s="84"/>
      <c r="D49" s="156"/>
      <c r="E49" s="156">
        <v>5131.99</v>
      </c>
      <c r="F49" s="156">
        <v>3272.74</v>
      </c>
      <c r="G49" s="156">
        <v>0</v>
      </c>
    </row>
    <row r="50" spans="1:7" s="102" customFormat="1" ht="15" customHeight="1" x14ac:dyDescent="0.25">
      <c r="A50" s="44" t="s">
        <v>124</v>
      </c>
      <c r="B50" s="46" t="s">
        <v>125</v>
      </c>
      <c r="C50" s="84">
        <v>1601731</v>
      </c>
      <c r="D50" s="156"/>
      <c r="E50" s="156"/>
      <c r="F50" s="156"/>
      <c r="G50" s="156"/>
    </row>
    <row r="51" spans="1:7" s="102" customFormat="1" ht="14.25" customHeight="1" x14ac:dyDescent="0.25">
      <c r="A51" s="44" t="s">
        <v>124</v>
      </c>
      <c r="B51" s="46" t="s">
        <v>126</v>
      </c>
      <c r="C51" s="84"/>
      <c r="D51" s="156"/>
      <c r="E51" s="156">
        <f>E53</f>
        <v>74000</v>
      </c>
      <c r="F51" s="156">
        <v>74000</v>
      </c>
      <c r="G51" s="156">
        <v>74000</v>
      </c>
    </row>
    <row r="52" spans="1:7" s="102" customFormat="1" ht="15" customHeight="1" x14ac:dyDescent="0.25">
      <c r="A52" s="44" t="s">
        <v>195</v>
      </c>
      <c r="B52" s="46" t="s">
        <v>196</v>
      </c>
      <c r="C52" s="84"/>
      <c r="D52" s="156">
        <v>1726200</v>
      </c>
      <c r="E52" s="156">
        <v>0</v>
      </c>
      <c r="F52" s="156"/>
      <c r="G52" s="156"/>
    </row>
    <row r="53" spans="1:7" s="102" customFormat="1" x14ac:dyDescent="0.25">
      <c r="A53" s="44" t="s">
        <v>197</v>
      </c>
      <c r="B53" s="46" t="s">
        <v>198</v>
      </c>
      <c r="C53" s="84">
        <v>56363</v>
      </c>
      <c r="D53" s="156">
        <v>73000</v>
      </c>
      <c r="E53" s="156">
        <v>74000</v>
      </c>
      <c r="F53" s="156">
        <v>74000</v>
      </c>
      <c r="G53" s="156">
        <v>74000</v>
      </c>
    </row>
    <row r="54" spans="1:7" s="102" customFormat="1" ht="15" customHeight="1" x14ac:dyDescent="0.25">
      <c r="A54" s="44" t="s">
        <v>127</v>
      </c>
      <c r="B54" s="46" t="s">
        <v>65</v>
      </c>
      <c r="C54" s="84"/>
      <c r="D54" s="156"/>
      <c r="E54" s="156">
        <v>0</v>
      </c>
      <c r="F54" s="156"/>
      <c r="G54" s="156"/>
    </row>
    <row r="55" spans="1:7" s="102" customFormat="1" ht="15" customHeight="1" x14ac:dyDescent="0.25">
      <c r="A55" s="44" t="s">
        <v>199</v>
      </c>
      <c r="B55" s="46" t="s">
        <v>200</v>
      </c>
      <c r="C55" s="84"/>
      <c r="D55" s="156"/>
      <c r="E55" s="156"/>
      <c r="F55" s="156"/>
      <c r="G55" s="156"/>
    </row>
    <row r="56" spans="1:7" s="102" customFormat="1" x14ac:dyDescent="0.25">
      <c r="A56" s="44" t="s">
        <v>154</v>
      </c>
      <c r="B56" s="46" t="s">
        <v>155</v>
      </c>
      <c r="C56" s="84"/>
      <c r="D56" s="156"/>
      <c r="E56" s="156"/>
      <c r="F56" s="156"/>
      <c r="G56" s="156"/>
    </row>
    <row r="57" spans="1:7" s="102" customFormat="1" x14ac:dyDescent="0.25">
      <c r="A57" s="44" t="s">
        <v>154</v>
      </c>
      <c r="B57" s="46" t="s">
        <v>156</v>
      </c>
      <c r="C57" s="84"/>
      <c r="D57" s="156"/>
      <c r="E57" s="156"/>
      <c r="F57" s="156"/>
      <c r="G57" s="156"/>
    </row>
    <row r="58" spans="1:7" s="102" customFormat="1" ht="23.25" customHeight="1" x14ac:dyDescent="0.25">
      <c r="A58" s="44" t="s">
        <v>201</v>
      </c>
      <c r="B58" s="46" t="s">
        <v>202</v>
      </c>
      <c r="C58" s="84"/>
      <c r="D58" s="156"/>
      <c r="E58" s="156">
        <f>E59</f>
        <v>29081.22</v>
      </c>
      <c r="F58" s="156">
        <f>F59</f>
        <v>18545.54</v>
      </c>
      <c r="G58" s="156">
        <f>G59</f>
        <v>0</v>
      </c>
    </row>
    <row r="59" spans="1:7" s="102" customFormat="1" ht="20.25" customHeight="1" x14ac:dyDescent="0.25">
      <c r="A59" s="44" t="s">
        <v>129</v>
      </c>
      <c r="B59" s="46" t="s">
        <v>130</v>
      </c>
      <c r="C59" s="84"/>
      <c r="D59" s="156">
        <f>D61</f>
        <v>81250</v>
      </c>
      <c r="E59" s="156">
        <v>29081.22</v>
      </c>
      <c r="F59" s="156">
        <v>18545.54</v>
      </c>
      <c r="G59" s="156">
        <v>0</v>
      </c>
    </row>
    <row r="60" spans="1:7" s="102" customFormat="1" ht="16.5" customHeight="1" x14ac:dyDescent="0.25">
      <c r="A60" s="44" t="s">
        <v>129</v>
      </c>
      <c r="B60" s="46" t="s">
        <v>131</v>
      </c>
      <c r="C60" s="84"/>
      <c r="D60" s="156"/>
      <c r="E60" s="156"/>
      <c r="F60" s="156"/>
      <c r="G60" s="156"/>
    </row>
    <row r="61" spans="1:7" s="102" customFormat="1" x14ac:dyDescent="0.25">
      <c r="A61" s="44" t="s">
        <v>203</v>
      </c>
      <c r="B61" s="46" t="s">
        <v>204</v>
      </c>
      <c r="C61" s="84"/>
      <c r="D61" s="156">
        <v>81250</v>
      </c>
      <c r="E61" s="156"/>
      <c r="F61" s="156"/>
      <c r="G61" s="156"/>
    </row>
    <row r="62" spans="1:7" s="102" customFormat="1" x14ac:dyDescent="0.25">
      <c r="A62" s="44" t="s">
        <v>132</v>
      </c>
      <c r="B62" s="46" t="s">
        <v>133</v>
      </c>
      <c r="C62" s="84"/>
      <c r="D62" s="156"/>
      <c r="E62" s="156">
        <v>81250</v>
      </c>
      <c r="F62" s="156">
        <v>81250</v>
      </c>
      <c r="G62" s="156">
        <v>81250</v>
      </c>
    </row>
    <row r="63" spans="1:7" s="102" customFormat="1" x14ac:dyDescent="0.25">
      <c r="A63" s="44" t="s">
        <v>132</v>
      </c>
      <c r="B63" s="46" t="s">
        <v>134</v>
      </c>
      <c r="C63" s="84"/>
      <c r="D63" s="156"/>
      <c r="E63" s="156"/>
      <c r="F63" s="156"/>
      <c r="G63" s="156"/>
    </row>
    <row r="64" spans="1:7" s="102" customFormat="1" ht="26.4" x14ac:dyDescent="0.25">
      <c r="A64" s="44" t="s">
        <v>205</v>
      </c>
      <c r="B64" s="46" t="s">
        <v>206</v>
      </c>
      <c r="C64" s="84"/>
      <c r="D64" s="156"/>
      <c r="E64" s="156"/>
      <c r="F64" s="156"/>
      <c r="G64" s="156"/>
    </row>
    <row r="65" spans="1:9" s="178" customFormat="1" ht="26.4" x14ac:dyDescent="0.25">
      <c r="A65" s="176" t="s">
        <v>207</v>
      </c>
      <c r="B65" s="177" t="s">
        <v>208</v>
      </c>
      <c r="C65" s="110"/>
      <c r="D65" s="158"/>
      <c r="E65" s="158">
        <v>81250</v>
      </c>
      <c r="F65" s="158">
        <v>81250</v>
      </c>
      <c r="G65" s="158">
        <v>81250</v>
      </c>
    </row>
    <row r="66" spans="1:9" s="102" customFormat="1" x14ac:dyDescent="0.25">
      <c r="A66" s="111" t="s">
        <v>209</v>
      </c>
      <c r="B66" s="112" t="s">
        <v>66</v>
      </c>
      <c r="C66" s="113">
        <f>C67</f>
        <v>4740</v>
      </c>
      <c r="D66" s="161">
        <f t="shared" ref="D66:G66" si="8">D67</f>
        <v>6000</v>
      </c>
      <c r="E66" s="161">
        <f t="shared" si="8"/>
        <v>6000</v>
      </c>
      <c r="F66" s="161">
        <f t="shared" si="8"/>
        <v>6000</v>
      </c>
      <c r="G66" s="161">
        <f t="shared" si="8"/>
        <v>6000</v>
      </c>
    </row>
    <row r="67" spans="1:9" x14ac:dyDescent="0.25">
      <c r="A67" s="108" t="s">
        <v>138</v>
      </c>
      <c r="B67" s="109" t="s">
        <v>66</v>
      </c>
      <c r="C67" s="110">
        <v>4740</v>
      </c>
      <c r="D67" s="159">
        <v>6000</v>
      </c>
      <c r="E67" s="159">
        <v>6000</v>
      </c>
      <c r="F67" s="159">
        <v>6000</v>
      </c>
      <c r="G67" s="159">
        <v>6000</v>
      </c>
    </row>
    <row r="68" spans="1:9" s="102" customFormat="1" x14ac:dyDescent="0.25">
      <c r="A68" s="111" t="s">
        <v>210</v>
      </c>
      <c r="B68" s="112" t="s">
        <v>32</v>
      </c>
      <c r="C68" s="113">
        <f>C69</f>
        <v>0</v>
      </c>
      <c r="D68" s="160">
        <f t="shared" ref="D68:G68" si="9">D69</f>
        <v>0</v>
      </c>
      <c r="E68" s="160">
        <f t="shared" si="9"/>
        <v>0</v>
      </c>
      <c r="F68" s="160">
        <f t="shared" si="9"/>
        <v>0</v>
      </c>
      <c r="G68" s="160">
        <f t="shared" si="9"/>
        <v>0</v>
      </c>
    </row>
    <row r="69" spans="1:9" s="115" customFormat="1" x14ac:dyDescent="0.25">
      <c r="A69" s="114" t="s">
        <v>139</v>
      </c>
      <c r="B69" s="109" t="s">
        <v>32</v>
      </c>
      <c r="C69" s="110">
        <v>0</v>
      </c>
      <c r="D69" s="158">
        <v>0</v>
      </c>
      <c r="E69" s="158">
        <v>0</v>
      </c>
      <c r="F69" s="158">
        <v>0</v>
      </c>
      <c r="G69" s="158">
        <v>0</v>
      </c>
    </row>
    <row r="70" spans="1:9" x14ac:dyDescent="0.25">
      <c r="A70" s="116"/>
      <c r="D70" s="103"/>
      <c r="E70" s="103"/>
      <c r="F70" s="103"/>
      <c r="G70" s="103"/>
    </row>
    <row r="71" spans="1:9" x14ac:dyDescent="0.25">
      <c r="D71" s="103"/>
      <c r="E71" s="103"/>
      <c r="F71" s="103"/>
      <c r="G71" s="103"/>
    </row>
    <row r="72" spans="1:9" x14ac:dyDescent="0.25">
      <c r="D72" s="103"/>
      <c r="E72" s="103"/>
      <c r="F72" s="103"/>
      <c r="G72" s="103"/>
    </row>
    <row r="73" spans="1:9" ht="26.4" x14ac:dyDescent="0.25">
      <c r="A73" s="96" t="s">
        <v>39</v>
      </c>
      <c r="B73" s="97" t="s">
        <v>22</v>
      </c>
      <c r="C73" s="98" t="s">
        <v>179</v>
      </c>
      <c r="D73" s="117" t="s">
        <v>175</v>
      </c>
      <c r="E73" s="118" t="s">
        <v>176</v>
      </c>
      <c r="F73" s="118" t="s">
        <v>177</v>
      </c>
      <c r="G73" s="118" t="s">
        <v>178</v>
      </c>
    </row>
    <row r="74" spans="1:9" s="100" customFormat="1" ht="10.199999999999999" x14ac:dyDescent="0.2">
      <c r="A74" s="99">
        <v>1</v>
      </c>
      <c r="B74" s="99">
        <v>2</v>
      </c>
      <c r="C74" s="99">
        <v>3</v>
      </c>
      <c r="D74" s="119">
        <v>4</v>
      </c>
      <c r="E74" s="119">
        <v>5</v>
      </c>
      <c r="F74" s="119">
        <v>6</v>
      </c>
      <c r="G74" s="119">
        <v>7</v>
      </c>
    </row>
    <row r="75" spans="1:9" x14ac:dyDescent="0.25">
      <c r="A75" s="170"/>
      <c r="B75" s="170" t="s">
        <v>33</v>
      </c>
      <c r="C75" s="171">
        <f>C76+C79+C81+103+C105+C83+C103</f>
        <v>1853329</v>
      </c>
      <c r="D75" s="169">
        <f>D76+D79+D81+D103+D105+D107+D83</f>
        <v>2123248.4</v>
      </c>
      <c r="E75" s="169">
        <f>E76+E79+E81+E103+E105+E83</f>
        <v>2210904.12</v>
      </c>
      <c r="F75" s="169">
        <f t="shared" ref="F75:G75" si="10">F76+F79+F81+F103+F105+F83</f>
        <v>2125797.79</v>
      </c>
      <c r="G75" s="169">
        <f t="shared" si="10"/>
        <v>2097389.88</v>
      </c>
    </row>
    <row r="76" spans="1:9" x14ac:dyDescent="0.25">
      <c r="A76" s="72" t="s">
        <v>186</v>
      </c>
      <c r="B76" s="72" t="s">
        <v>40</v>
      </c>
      <c r="C76" s="86">
        <f>C77+C78</f>
        <v>113329</v>
      </c>
      <c r="D76" s="152">
        <f>D77+D78</f>
        <v>115069.52</v>
      </c>
      <c r="E76" s="152">
        <f t="shared" ref="E76:G76" si="11">E77+E78</f>
        <v>177790.91</v>
      </c>
      <c r="F76" s="152">
        <f t="shared" si="11"/>
        <v>120079.51000000001</v>
      </c>
      <c r="G76" s="152">
        <f t="shared" si="11"/>
        <v>113489.88</v>
      </c>
    </row>
    <row r="77" spans="1:9" x14ac:dyDescent="0.25">
      <c r="A77" s="73" t="s">
        <v>111</v>
      </c>
      <c r="B77" s="74" t="s">
        <v>40</v>
      </c>
      <c r="C77" s="87">
        <v>26643</v>
      </c>
      <c r="D77" s="153">
        <v>34725.14</v>
      </c>
      <c r="E77" s="154">
        <v>83243.53</v>
      </c>
      <c r="F77" s="154">
        <v>25532.13</v>
      </c>
      <c r="G77" s="154">
        <v>18942.5</v>
      </c>
    </row>
    <row r="78" spans="1:9" x14ac:dyDescent="0.25">
      <c r="A78" s="75" t="s">
        <v>92</v>
      </c>
      <c r="B78" s="74" t="s">
        <v>64</v>
      </c>
      <c r="C78" s="87">
        <v>86686</v>
      </c>
      <c r="D78" s="153">
        <v>80344.38</v>
      </c>
      <c r="E78" s="154">
        <v>94547.38</v>
      </c>
      <c r="F78" s="154">
        <v>94547.38</v>
      </c>
      <c r="G78" s="154">
        <v>94547.38</v>
      </c>
    </row>
    <row r="79" spans="1:9" s="102" customFormat="1" x14ac:dyDescent="0.25">
      <c r="A79" s="76" t="s">
        <v>187</v>
      </c>
      <c r="B79" s="72" t="s">
        <v>41</v>
      </c>
      <c r="C79" s="86">
        <f>C80</f>
        <v>18070</v>
      </c>
      <c r="D79" s="152">
        <f t="shared" ref="D79:G79" si="12">D80</f>
        <v>9000</v>
      </c>
      <c r="E79" s="152">
        <f t="shared" si="12"/>
        <v>23000</v>
      </c>
      <c r="F79" s="152">
        <f t="shared" si="12"/>
        <v>8000</v>
      </c>
      <c r="G79" s="152">
        <f t="shared" si="12"/>
        <v>8000</v>
      </c>
      <c r="I79" s="107"/>
    </row>
    <row r="80" spans="1:9" x14ac:dyDescent="0.25">
      <c r="A80" s="75" t="s">
        <v>118</v>
      </c>
      <c r="B80" s="77" t="s">
        <v>41</v>
      </c>
      <c r="C80" s="88">
        <v>18070</v>
      </c>
      <c r="D80" s="156">
        <v>9000</v>
      </c>
      <c r="E80" s="154">
        <v>23000</v>
      </c>
      <c r="F80" s="154">
        <v>8000</v>
      </c>
      <c r="G80" s="154">
        <v>8000</v>
      </c>
    </row>
    <row r="81" spans="1:7" s="102" customFormat="1" x14ac:dyDescent="0.25">
      <c r="A81" s="76" t="s">
        <v>188</v>
      </c>
      <c r="B81" s="72" t="s">
        <v>53</v>
      </c>
      <c r="C81" s="86">
        <f>C82</f>
        <v>49172</v>
      </c>
      <c r="D81" s="152">
        <f t="shared" ref="D81:G81" si="13">D82</f>
        <v>64800</v>
      </c>
      <c r="E81" s="152">
        <f t="shared" si="13"/>
        <v>36000</v>
      </c>
      <c r="F81" s="152">
        <f t="shared" si="13"/>
        <v>36000</v>
      </c>
      <c r="G81" s="152">
        <f t="shared" si="13"/>
        <v>36000</v>
      </c>
    </row>
    <row r="82" spans="1:7" x14ac:dyDescent="0.25">
      <c r="A82" s="75" t="s">
        <v>120</v>
      </c>
      <c r="B82" s="77" t="s">
        <v>53</v>
      </c>
      <c r="C82" s="88">
        <v>49172</v>
      </c>
      <c r="D82" s="156">
        <v>64800</v>
      </c>
      <c r="E82" s="154">
        <v>36000</v>
      </c>
      <c r="F82" s="154">
        <v>36000</v>
      </c>
      <c r="G82" s="154">
        <v>36000</v>
      </c>
    </row>
    <row r="83" spans="1:7" s="102" customFormat="1" ht="14.25" customHeight="1" x14ac:dyDescent="0.25">
      <c r="A83" s="45" t="s">
        <v>189</v>
      </c>
      <c r="B83" s="71" t="s">
        <v>190</v>
      </c>
      <c r="C83" s="157">
        <f>C89+C92</f>
        <v>1666030</v>
      </c>
      <c r="D83" s="157">
        <f>D89+D92+D96+D98</f>
        <v>1923378.88</v>
      </c>
      <c r="E83" s="157">
        <f>E84+E88+E95+E99</f>
        <v>1968113.21</v>
      </c>
      <c r="F83" s="157">
        <f>F84+F88+F95+F99</f>
        <v>1955718.28</v>
      </c>
      <c r="G83" s="157">
        <f>G84+G88+G95+G99</f>
        <v>1933900</v>
      </c>
    </row>
    <row r="84" spans="1:7" s="102" customFormat="1" x14ac:dyDescent="0.25">
      <c r="A84" s="44" t="s">
        <v>97</v>
      </c>
      <c r="B84" s="46" t="s">
        <v>98</v>
      </c>
      <c r="C84" s="157"/>
      <c r="D84" s="156"/>
      <c r="E84" s="156">
        <f>E85+E86</f>
        <v>1783781.99</v>
      </c>
      <c r="F84" s="156">
        <f t="shared" ref="F84:G84" si="14">F85+F86</f>
        <v>1781922.74</v>
      </c>
      <c r="G84" s="156">
        <f t="shared" si="14"/>
        <v>1778650</v>
      </c>
    </row>
    <row r="85" spans="1:7" s="102" customFormat="1" ht="29.25" customHeight="1" x14ac:dyDescent="0.25">
      <c r="A85" s="44" t="s">
        <v>191</v>
      </c>
      <c r="B85" s="46" t="s">
        <v>192</v>
      </c>
      <c r="C85" s="157"/>
      <c r="D85" s="156"/>
      <c r="E85" s="156">
        <v>1778650</v>
      </c>
      <c r="F85" s="156">
        <v>1778650</v>
      </c>
      <c r="G85" s="156">
        <v>1778650</v>
      </c>
    </row>
    <row r="86" spans="1:7" s="102" customFormat="1" ht="25.5" customHeight="1" x14ac:dyDescent="0.25">
      <c r="A86" s="44" t="s">
        <v>193</v>
      </c>
      <c r="B86" s="46" t="s">
        <v>194</v>
      </c>
      <c r="C86" s="157"/>
      <c r="D86" s="156"/>
      <c r="E86" s="156">
        <v>5131.99</v>
      </c>
      <c r="F86" s="156">
        <v>3272.74</v>
      </c>
      <c r="G86" s="156">
        <v>0</v>
      </c>
    </row>
    <row r="87" spans="1:7" s="102" customFormat="1" ht="15" customHeight="1" x14ac:dyDescent="0.25">
      <c r="A87" s="44" t="s">
        <v>124</v>
      </c>
      <c r="B87" s="46" t="s">
        <v>125</v>
      </c>
      <c r="C87" s="156"/>
      <c r="D87" s="156"/>
      <c r="E87" s="156">
        <v>0</v>
      </c>
      <c r="F87" s="156"/>
      <c r="G87" s="156"/>
    </row>
    <row r="88" spans="1:7" s="102" customFormat="1" ht="14.25" customHeight="1" x14ac:dyDescent="0.25">
      <c r="A88" s="44" t="s">
        <v>124</v>
      </c>
      <c r="B88" s="46" t="s">
        <v>126</v>
      </c>
      <c r="C88" s="156"/>
      <c r="D88" s="156"/>
      <c r="E88" s="156">
        <f>E90</f>
        <v>74000</v>
      </c>
      <c r="F88" s="156">
        <v>74000</v>
      </c>
      <c r="G88" s="156">
        <v>74000</v>
      </c>
    </row>
    <row r="89" spans="1:7" s="102" customFormat="1" ht="15" customHeight="1" x14ac:dyDescent="0.25">
      <c r="A89" s="44" t="s">
        <v>195</v>
      </c>
      <c r="B89" s="46" t="s">
        <v>196</v>
      </c>
      <c r="C89" s="156">
        <v>1607605</v>
      </c>
      <c r="D89" s="156">
        <v>1726200</v>
      </c>
      <c r="E89" s="156">
        <v>0</v>
      </c>
      <c r="F89" s="156"/>
      <c r="G89" s="156"/>
    </row>
    <row r="90" spans="1:7" s="102" customFormat="1" x14ac:dyDescent="0.25">
      <c r="A90" s="44" t="s">
        <v>197</v>
      </c>
      <c r="B90" s="46" t="s">
        <v>198</v>
      </c>
      <c r="C90" s="156"/>
      <c r="D90" s="156"/>
      <c r="E90" s="156">
        <v>74000</v>
      </c>
      <c r="F90" s="156">
        <v>74000</v>
      </c>
      <c r="G90" s="156">
        <v>74000</v>
      </c>
    </row>
    <row r="91" spans="1:7" s="102" customFormat="1" ht="15" customHeight="1" x14ac:dyDescent="0.25">
      <c r="A91" s="44" t="s">
        <v>127</v>
      </c>
      <c r="B91" s="46" t="s">
        <v>65</v>
      </c>
      <c r="C91" s="156"/>
      <c r="D91" s="156"/>
      <c r="E91" s="156">
        <v>0</v>
      </c>
      <c r="F91" s="156"/>
      <c r="G91" s="156"/>
    </row>
    <row r="92" spans="1:7" s="102" customFormat="1" ht="15" customHeight="1" x14ac:dyDescent="0.25">
      <c r="A92" s="44" t="s">
        <v>199</v>
      </c>
      <c r="B92" s="46" t="s">
        <v>200</v>
      </c>
      <c r="C92" s="156">
        <v>58425</v>
      </c>
      <c r="D92" s="156">
        <v>73000</v>
      </c>
      <c r="E92" s="156"/>
      <c r="F92" s="156"/>
      <c r="G92" s="156"/>
    </row>
    <row r="93" spans="1:7" s="102" customFormat="1" x14ac:dyDescent="0.25">
      <c r="A93" s="44" t="s">
        <v>154</v>
      </c>
      <c r="B93" s="46" t="s">
        <v>155</v>
      </c>
      <c r="C93" s="156"/>
      <c r="D93" s="156"/>
      <c r="E93" s="156"/>
      <c r="F93" s="156"/>
      <c r="G93" s="156"/>
    </row>
    <row r="94" spans="1:7" s="102" customFormat="1" x14ac:dyDescent="0.25">
      <c r="A94" s="44" t="s">
        <v>154</v>
      </c>
      <c r="B94" s="46" t="s">
        <v>156</v>
      </c>
      <c r="C94" s="156"/>
      <c r="D94" s="156"/>
      <c r="E94" s="156"/>
      <c r="F94" s="156"/>
      <c r="G94" s="156"/>
    </row>
    <row r="95" spans="1:7" s="102" customFormat="1" ht="23.25" customHeight="1" x14ac:dyDescent="0.25">
      <c r="A95" s="44" t="s">
        <v>201</v>
      </c>
      <c r="B95" s="46" t="s">
        <v>202</v>
      </c>
      <c r="C95" s="157"/>
      <c r="D95" s="156"/>
      <c r="E95" s="156">
        <f>E96</f>
        <v>29081.22</v>
      </c>
      <c r="F95" s="156">
        <f>F96</f>
        <v>18545.54</v>
      </c>
      <c r="G95" s="156">
        <f>G96</f>
        <v>0</v>
      </c>
    </row>
    <row r="96" spans="1:7" s="102" customFormat="1" ht="20.25" customHeight="1" x14ac:dyDescent="0.25">
      <c r="A96" s="44" t="s">
        <v>129</v>
      </c>
      <c r="B96" s="46" t="s">
        <v>130</v>
      </c>
      <c r="C96" s="157"/>
      <c r="D96" s="156">
        <v>42928.88</v>
      </c>
      <c r="E96" s="156">
        <v>29081.22</v>
      </c>
      <c r="F96" s="156">
        <v>18545.54</v>
      </c>
      <c r="G96" s="156">
        <v>0</v>
      </c>
    </row>
    <row r="97" spans="1:7" s="102" customFormat="1" ht="16.5" customHeight="1" x14ac:dyDescent="0.25">
      <c r="A97" s="44" t="s">
        <v>129</v>
      </c>
      <c r="B97" s="46" t="s">
        <v>131</v>
      </c>
      <c r="C97" s="157"/>
      <c r="D97" s="156"/>
      <c r="E97" s="156"/>
      <c r="F97" s="156"/>
      <c r="G97" s="156"/>
    </row>
    <row r="98" spans="1:7" s="102" customFormat="1" x14ac:dyDescent="0.25">
      <c r="A98" s="44" t="s">
        <v>203</v>
      </c>
      <c r="B98" s="46" t="s">
        <v>204</v>
      </c>
      <c r="C98" s="157"/>
      <c r="D98" s="156">
        <v>81250</v>
      </c>
      <c r="E98" s="156"/>
      <c r="F98" s="156"/>
      <c r="G98" s="156"/>
    </row>
    <row r="99" spans="1:7" s="102" customFormat="1" x14ac:dyDescent="0.25">
      <c r="A99" s="44" t="s">
        <v>132</v>
      </c>
      <c r="B99" s="46" t="s">
        <v>133</v>
      </c>
      <c r="C99" s="157"/>
      <c r="D99" s="156"/>
      <c r="E99" s="156">
        <v>81250</v>
      </c>
      <c r="F99" s="156">
        <v>81250</v>
      </c>
      <c r="G99" s="156">
        <v>81250</v>
      </c>
    </row>
    <row r="100" spans="1:7" s="102" customFormat="1" x14ac:dyDescent="0.25">
      <c r="A100" s="44" t="s">
        <v>132</v>
      </c>
      <c r="B100" s="46" t="s">
        <v>134</v>
      </c>
      <c r="C100" s="157"/>
      <c r="D100" s="156"/>
      <c r="E100" s="156"/>
      <c r="F100" s="156"/>
      <c r="G100" s="156"/>
    </row>
    <row r="101" spans="1:7" s="102" customFormat="1" ht="26.4" x14ac:dyDescent="0.25">
      <c r="A101" s="44" t="s">
        <v>205</v>
      </c>
      <c r="B101" s="46" t="s">
        <v>206</v>
      </c>
      <c r="C101" s="157"/>
      <c r="D101" s="156"/>
      <c r="E101" s="156"/>
      <c r="F101" s="156"/>
      <c r="G101" s="156"/>
    </row>
    <row r="102" spans="1:7" s="178" customFormat="1" ht="26.4" x14ac:dyDescent="0.25">
      <c r="A102" s="176" t="s">
        <v>207</v>
      </c>
      <c r="B102" s="177" t="s">
        <v>208</v>
      </c>
      <c r="C102" s="158"/>
      <c r="D102" s="158"/>
      <c r="E102" s="158">
        <v>81250</v>
      </c>
      <c r="F102" s="158">
        <v>81250</v>
      </c>
      <c r="G102" s="158">
        <v>81250</v>
      </c>
    </row>
    <row r="103" spans="1:7" x14ac:dyDescent="0.25">
      <c r="A103" s="111" t="s">
        <v>209</v>
      </c>
      <c r="B103" s="112" t="s">
        <v>66</v>
      </c>
      <c r="C103" s="121">
        <f>C104</f>
        <v>2540</v>
      </c>
      <c r="D103" s="161">
        <f t="shared" ref="D103:G103" si="15">D104</f>
        <v>6000</v>
      </c>
      <c r="E103" s="161">
        <f t="shared" si="15"/>
        <v>6000</v>
      </c>
      <c r="F103" s="161">
        <f t="shared" si="15"/>
        <v>6000</v>
      </c>
      <c r="G103" s="161">
        <f t="shared" si="15"/>
        <v>6000</v>
      </c>
    </row>
    <row r="104" spans="1:7" x14ac:dyDescent="0.25">
      <c r="A104" s="108" t="s">
        <v>135</v>
      </c>
      <c r="B104" s="109" t="s">
        <v>66</v>
      </c>
      <c r="C104" s="120">
        <v>2540</v>
      </c>
      <c r="D104" s="159">
        <v>6000</v>
      </c>
      <c r="E104" s="159">
        <v>6000</v>
      </c>
      <c r="F104" s="159">
        <v>6000</v>
      </c>
      <c r="G104" s="159">
        <v>6000</v>
      </c>
    </row>
    <row r="105" spans="1:7" x14ac:dyDescent="0.25">
      <c r="A105" s="111" t="s">
        <v>210</v>
      </c>
      <c r="B105" s="112" t="s">
        <v>32</v>
      </c>
      <c r="C105" s="121">
        <f>C106</f>
        <v>4085</v>
      </c>
      <c r="D105" s="161">
        <v>5000</v>
      </c>
      <c r="E105" s="161">
        <f t="shared" ref="E105:G105" si="16">E106</f>
        <v>0</v>
      </c>
      <c r="F105" s="161">
        <f t="shared" si="16"/>
        <v>0</v>
      </c>
      <c r="G105" s="161">
        <f t="shared" si="16"/>
        <v>0</v>
      </c>
    </row>
    <row r="106" spans="1:7" x14ac:dyDescent="0.25">
      <c r="A106" s="108" t="s">
        <v>139</v>
      </c>
      <c r="B106" s="109" t="s">
        <v>32</v>
      </c>
      <c r="C106" s="120">
        <v>4085</v>
      </c>
      <c r="D106" s="159"/>
      <c r="E106" s="159"/>
      <c r="F106" s="159"/>
      <c r="G106" s="159"/>
    </row>
    <row r="107" spans="1:7" ht="27.6" x14ac:dyDescent="0.25">
      <c r="A107" s="122">
        <v>9</v>
      </c>
      <c r="B107" s="123" t="s">
        <v>73</v>
      </c>
      <c r="C107" s="124">
        <v>12892</v>
      </c>
      <c r="D107" s="159"/>
      <c r="E107" s="162"/>
      <c r="F107" s="162"/>
      <c r="G107" s="162"/>
    </row>
    <row r="108" spans="1:7" x14ac:dyDescent="0.25">
      <c r="B108" s="125"/>
    </row>
    <row r="110" spans="1:7" ht="15.6" x14ac:dyDescent="0.25">
      <c r="B110" s="210" t="s">
        <v>42</v>
      </c>
      <c r="C110" s="210"/>
      <c r="D110" s="210"/>
      <c r="E110" s="210"/>
      <c r="F110" s="210"/>
      <c r="G110" s="210"/>
    </row>
    <row r="111" spans="1:7" ht="17.399999999999999" x14ac:dyDescent="0.25">
      <c r="B111" s="91"/>
      <c r="C111" s="91"/>
      <c r="D111" s="91"/>
      <c r="E111" s="91"/>
      <c r="F111" s="91"/>
      <c r="G111" s="91"/>
    </row>
    <row r="112" spans="1:7" ht="26.4" x14ac:dyDescent="0.25">
      <c r="A112" s="96" t="s">
        <v>39</v>
      </c>
      <c r="B112" s="97" t="s">
        <v>22</v>
      </c>
      <c r="C112" s="98" t="s">
        <v>179</v>
      </c>
      <c r="D112" s="98" t="s">
        <v>175</v>
      </c>
      <c r="E112" s="96" t="s">
        <v>176</v>
      </c>
      <c r="F112" s="96" t="s">
        <v>177</v>
      </c>
      <c r="G112" s="96" t="s">
        <v>178</v>
      </c>
    </row>
    <row r="113" spans="1:7" x14ac:dyDescent="0.25">
      <c r="A113" s="99">
        <v>1</v>
      </c>
      <c r="B113" s="99">
        <v>2</v>
      </c>
      <c r="C113" s="99">
        <v>3</v>
      </c>
      <c r="D113" s="99">
        <v>4</v>
      </c>
      <c r="E113" s="99">
        <v>5</v>
      </c>
      <c r="F113" s="99">
        <v>6</v>
      </c>
      <c r="G113" s="99">
        <v>7</v>
      </c>
    </row>
    <row r="114" spans="1:7" x14ac:dyDescent="0.25">
      <c r="A114" s="172"/>
      <c r="B114" s="168" t="s">
        <v>33</v>
      </c>
      <c r="C114" s="173">
        <f>C115</f>
        <v>1853329</v>
      </c>
      <c r="D114" s="179">
        <v>2123248.4</v>
      </c>
      <c r="E114" s="180">
        <f>E115</f>
        <v>2210904.12</v>
      </c>
      <c r="F114" s="180">
        <f>F115</f>
        <v>2125797.79</v>
      </c>
      <c r="G114" s="180">
        <f>G115</f>
        <v>2097389.88</v>
      </c>
    </row>
    <row r="115" spans="1:7" x14ac:dyDescent="0.25">
      <c r="A115" s="55" t="s">
        <v>67</v>
      </c>
      <c r="B115" s="41" t="s">
        <v>68</v>
      </c>
      <c r="C115" s="101">
        <f>C116+C117</f>
        <v>1853329</v>
      </c>
      <c r="D115" s="147">
        <f>D116+D117</f>
        <v>2123248.42</v>
      </c>
      <c r="E115" s="148">
        <f>E116+E117</f>
        <v>2210904.12</v>
      </c>
      <c r="F115" s="148">
        <f>F116+F117</f>
        <v>2125797.79</v>
      </c>
      <c r="G115" s="148">
        <f>G116+G117</f>
        <v>2097389.88</v>
      </c>
    </row>
    <row r="116" spans="1:7" x14ac:dyDescent="0.25">
      <c r="A116" s="56" t="s">
        <v>69</v>
      </c>
      <c r="B116" s="43" t="s">
        <v>72</v>
      </c>
      <c r="C116" s="105">
        <v>1746932</v>
      </c>
      <c r="D116" s="149">
        <v>2034515</v>
      </c>
      <c r="E116" s="149">
        <v>2093447.38</v>
      </c>
      <c r="F116" s="149">
        <v>2078447.38</v>
      </c>
      <c r="G116" s="149">
        <v>2078447.38</v>
      </c>
    </row>
    <row r="117" spans="1:7" ht="24.75" customHeight="1" x14ac:dyDescent="0.25">
      <c r="A117" s="57" t="s">
        <v>70</v>
      </c>
      <c r="B117" s="44" t="s">
        <v>71</v>
      </c>
      <c r="C117" s="104">
        <v>106397</v>
      </c>
      <c r="D117" s="181">
        <v>88733.42</v>
      </c>
      <c r="E117" s="181">
        <v>117456.74</v>
      </c>
      <c r="F117" s="181">
        <v>47350.41</v>
      </c>
      <c r="G117" s="181">
        <v>18942.5</v>
      </c>
    </row>
  </sheetData>
  <mergeCells count="6">
    <mergeCell ref="B110:G110"/>
    <mergeCell ref="A2:G2"/>
    <mergeCell ref="A4:G4"/>
    <mergeCell ref="A34:G34"/>
    <mergeCell ref="J6:P6"/>
    <mergeCell ref="J8:P8"/>
  </mergeCells>
  <pageMargins left="0.70866141732283472" right="0.70866141732283472" top="0.74803149606299213" bottom="0.74803149606299213" header="0.31496062992125984" footer="0.31496062992125984"/>
  <pageSetup paperSize="9" scale="87" orientation="landscape" r:id="rId1"/>
  <rowBreaks count="2" manualBreakCount="2">
    <brk id="32" max="6" man="1"/>
    <brk id="108" max="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2"/>
  <sheetViews>
    <sheetView workbookViewId="0"/>
  </sheetViews>
  <sheetFormatPr defaultColWidth="8.88671875" defaultRowHeight="13.8" x14ac:dyDescent="0.25"/>
  <cols>
    <col min="1" max="1" width="7.88671875" style="32" bestFit="1" customWidth="1"/>
    <col min="2" max="2" width="44.6640625" style="32" customWidth="1"/>
    <col min="3" max="4" width="19.5546875" style="32" customWidth="1"/>
    <col min="5" max="8" width="19.44140625" style="32" customWidth="1"/>
    <col min="9" max="10" width="25.33203125" style="32" customWidth="1"/>
    <col min="11" max="16384" width="8.88671875" style="32"/>
  </cols>
  <sheetData>
    <row r="1" spans="1:10" ht="17.399999999999999" x14ac:dyDescent="0.25">
      <c r="A1" s="58"/>
      <c r="B1" s="31"/>
      <c r="C1" s="31"/>
      <c r="D1" s="31"/>
      <c r="E1" s="31"/>
      <c r="F1" s="31"/>
      <c r="G1" s="31"/>
      <c r="H1" s="31"/>
      <c r="I1" s="31"/>
      <c r="J1" s="31"/>
    </row>
    <row r="2" spans="1:10" ht="15.6" customHeight="1" x14ac:dyDescent="0.3">
      <c r="A2" s="211" t="s">
        <v>43</v>
      </c>
      <c r="B2" s="211"/>
      <c r="C2" s="211"/>
      <c r="D2" s="211"/>
      <c r="E2" s="211"/>
      <c r="F2" s="211"/>
      <c r="G2" s="211"/>
      <c r="H2" s="54"/>
      <c r="I2" s="34"/>
      <c r="J2" s="34"/>
    </row>
    <row r="3" spans="1:10" ht="17.399999999999999" x14ac:dyDescent="0.25">
      <c r="A3" s="31"/>
      <c r="B3" s="31"/>
      <c r="C3" s="31"/>
      <c r="D3" s="31"/>
      <c r="E3" s="31"/>
      <c r="F3" s="31"/>
      <c r="G3" s="31"/>
      <c r="H3" s="31"/>
      <c r="I3" s="33"/>
      <c r="J3" s="33"/>
    </row>
    <row r="4" spans="1:10" ht="15.6" customHeight="1" x14ac:dyDescent="0.25">
      <c r="A4" s="211" t="s">
        <v>44</v>
      </c>
      <c r="B4" s="211"/>
      <c r="C4" s="211"/>
      <c r="D4" s="211"/>
      <c r="E4" s="211"/>
      <c r="F4" s="211"/>
      <c r="G4" s="211"/>
      <c r="H4" s="54"/>
      <c r="I4" s="35"/>
      <c r="J4" s="35"/>
    </row>
    <row r="5" spans="1:10" ht="17.399999999999999" x14ac:dyDescent="0.25">
      <c r="A5" s="31"/>
      <c r="B5" s="31"/>
      <c r="C5" s="31"/>
      <c r="D5" s="31"/>
      <c r="E5" s="31"/>
      <c r="F5" s="31"/>
      <c r="G5" s="31"/>
      <c r="H5" s="31"/>
      <c r="I5" s="33"/>
      <c r="J5" s="33"/>
    </row>
    <row r="6" spans="1:10" ht="26.4" x14ac:dyDescent="0.25">
      <c r="A6" s="36" t="s">
        <v>39</v>
      </c>
      <c r="B6" s="37" t="s">
        <v>22</v>
      </c>
      <c r="C6" s="38" t="s">
        <v>13</v>
      </c>
      <c r="D6" s="38" t="s">
        <v>23</v>
      </c>
      <c r="E6" s="36" t="s">
        <v>24</v>
      </c>
      <c r="F6" s="36" t="s">
        <v>25</v>
      </c>
      <c r="G6" s="36" t="s">
        <v>26</v>
      </c>
    </row>
    <row r="7" spans="1:10" s="40" customFormat="1" ht="10.199999999999999" x14ac:dyDescent="0.2">
      <c r="A7" s="39">
        <v>1</v>
      </c>
      <c r="B7" s="39">
        <v>2</v>
      </c>
      <c r="C7" s="39">
        <v>3</v>
      </c>
      <c r="D7" s="39">
        <v>4</v>
      </c>
      <c r="E7" s="39">
        <v>5</v>
      </c>
      <c r="F7" s="39">
        <v>6</v>
      </c>
      <c r="G7" s="39">
        <v>7</v>
      </c>
    </row>
    <row r="8" spans="1:10" x14ac:dyDescent="0.25">
      <c r="A8" s="41">
        <v>8</v>
      </c>
      <c r="B8" s="41" t="s">
        <v>45</v>
      </c>
      <c r="C8" s="41"/>
      <c r="D8" s="41"/>
      <c r="E8" s="42"/>
      <c r="F8" s="42"/>
      <c r="G8" s="42"/>
    </row>
    <row r="9" spans="1:10" x14ac:dyDescent="0.25">
      <c r="A9" s="52">
        <v>84</v>
      </c>
      <c r="B9" s="43" t="s">
        <v>46</v>
      </c>
      <c r="C9" s="41"/>
      <c r="D9" s="41"/>
      <c r="E9" s="42"/>
      <c r="F9" s="42"/>
      <c r="G9" s="42"/>
    </row>
    <row r="10" spans="1:10" x14ac:dyDescent="0.25">
      <c r="A10" s="52" t="s">
        <v>31</v>
      </c>
      <c r="B10" s="47"/>
      <c r="C10" s="43"/>
      <c r="D10" s="43"/>
      <c r="E10" s="42"/>
      <c r="F10" s="42"/>
      <c r="G10" s="42"/>
    </row>
    <row r="11" spans="1:10" x14ac:dyDescent="0.25">
      <c r="A11" s="41">
        <v>5</v>
      </c>
      <c r="B11" s="48" t="s">
        <v>47</v>
      </c>
      <c r="C11" s="43"/>
      <c r="D11" s="43"/>
      <c r="E11" s="42"/>
      <c r="F11" s="42"/>
      <c r="G11" s="42"/>
    </row>
    <row r="12" spans="1:10" x14ac:dyDescent="0.25">
      <c r="A12" s="52">
        <v>54</v>
      </c>
      <c r="B12" s="49" t="s">
        <v>48</v>
      </c>
      <c r="C12" s="43"/>
      <c r="D12" s="43"/>
      <c r="E12" s="42"/>
      <c r="F12" s="42"/>
      <c r="G12" s="42"/>
    </row>
    <row r="13" spans="1:10" x14ac:dyDescent="0.25">
      <c r="A13" s="52" t="s">
        <v>31</v>
      </c>
      <c r="B13" s="48"/>
      <c r="C13" s="43"/>
      <c r="D13" s="43"/>
      <c r="E13" s="42"/>
      <c r="F13" s="42"/>
      <c r="G13" s="42"/>
    </row>
    <row r="16" spans="1:10" ht="15.6" x14ac:dyDescent="0.25">
      <c r="B16" s="211" t="s">
        <v>49</v>
      </c>
      <c r="C16" s="211"/>
      <c r="D16" s="211"/>
      <c r="E16" s="211"/>
      <c r="F16" s="211"/>
      <c r="G16" s="211"/>
    </row>
    <row r="17" spans="1:7" ht="17.399999999999999" x14ac:dyDescent="0.25">
      <c r="B17" s="31"/>
      <c r="C17" s="31"/>
      <c r="D17" s="31"/>
      <c r="E17" s="31"/>
      <c r="F17" s="31"/>
      <c r="G17" s="31"/>
    </row>
    <row r="18" spans="1:7" ht="26.4" x14ac:dyDescent="0.25">
      <c r="A18" s="36" t="s">
        <v>39</v>
      </c>
      <c r="B18" s="37" t="s">
        <v>22</v>
      </c>
      <c r="C18" s="38" t="s">
        <v>13</v>
      </c>
      <c r="D18" s="38" t="s">
        <v>23</v>
      </c>
      <c r="E18" s="36" t="s">
        <v>24</v>
      </c>
      <c r="F18" s="36" t="s">
        <v>25</v>
      </c>
      <c r="G18" s="36" t="s">
        <v>26</v>
      </c>
    </row>
    <row r="19" spans="1:7" ht="10.199999999999999" customHeight="1" x14ac:dyDescent="0.25">
      <c r="A19" s="39">
        <v>1</v>
      </c>
      <c r="B19" s="39">
        <v>2</v>
      </c>
      <c r="C19" s="39">
        <v>3</v>
      </c>
      <c r="D19" s="39">
        <v>4</v>
      </c>
      <c r="E19" s="39">
        <v>5</v>
      </c>
      <c r="F19" s="39">
        <v>6</v>
      </c>
      <c r="G19" s="39">
        <v>7</v>
      </c>
    </row>
    <row r="20" spans="1:7" x14ac:dyDescent="0.25">
      <c r="A20" s="41">
        <v>8</v>
      </c>
      <c r="B20" s="41" t="s">
        <v>54</v>
      </c>
      <c r="C20" s="41"/>
      <c r="D20" s="41"/>
      <c r="E20" s="42"/>
      <c r="F20" s="42"/>
      <c r="G20" s="42"/>
    </row>
    <row r="21" spans="1:7" x14ac:dyDescent="0.25">
      <c r="A21" s="52">
        <v>81</v>
      </c>
      <c r="B21" s="43" t="s">
        <v>55</v>
      </c>
      <c r="C21" s="43"/>
      <c r="D21" s="43"/>
      <c r="E21" s="42"/>
      <c r="F21" s="42"/>
      <c r="G21" s="42"/>
    </row>
    <row r="22" spans="1:7" x14ac:dyDescent="0.25">
      <c r="A22" s="64" t="s">
        <v>31</v>
      </c>
      <c r="B22" s="43"/>
      <c r="C22" s="59"/>
      <c r="D22" s="59"/>
      <c r="E22" s="59"/>
      <c r="F22" s="59"/>
      <c r="G22" s="59"/>
    </row>
    <row r="23" spans="1:7" x14ac:dyDescent="0.25">
      <c r="A23" s="59"/>
      <c r="B23" s="51"/>
      <c r="C23" s="59"/>
      <c r="D23" s="59"/>
      <c r="E23" s="59"/>
      <c r="F23" s="59"/>
      <c r="G23" s="59"/>
    </row>
    <row r="24" spans="1:7" x14ac:dyDescent="0.25">
      <c r="A24" s="59"/>
      <c r="B24" s="41" t="s">
        <v>50</v>
      </c>
      <c r="C24" s="59"/>
      <c r="D24" s="59"/>
      <c r="E24" s="59"/>
      <c r="F24" s="59"/>
      <c r="G24" s="59"/>
    </row>
    <row r="25" spans="1:7" x14ac:dyDescent="0.25">
      <c r="A25" s="41">
        <v>1</v>
      </c>
      <c r="B25" s="41" t="s">
        <v>40</v>
      </c>
      <c r="C25" s="41"/>
      <c r="D25" s="41"/>
      <c r="E25" s="42"/>
      <c r="F25" s="42"/>
      <c r="G25" s="42"/>
    </row>
    <row r="26" spans="1:7" x14ac:dyDescent="0.25">
      <c r="A26" s="52">
        <v>11</v>
      </c>
      <c r="B26" s="43" t="s">
        <v>40</v>
      </c>
      <c r="C26" s="43"/>
      <c r="D26" s="43"/>
      <c r="E26" s="42"/>
      <c r="F26" s="42"/>
      <c r="G26" s="42"/>
    </row>
    <row r="27" spans="1:7" x14ac:dyDescent="0.25">
      <c r="A27" s="64" t="s">
        <v>31</v>
      </c>
      <c r="B27" s="50"/>
      <c r="C27" s="59"/>
      <c r="D27" s="59"/>
      <c r="E27" s="59"/>
      <c r="F27" s="59"/>
      <c r="G27" s="59"/>
    </row>
    <row r="28" spans="1:7" x14ac:dyDescent="0.25">
      <c r="A28" s="41">
        <v>3</v>
      </c>
      <c r="B28" s="41" t="s">
        <v>52</v>
      </c>
      <c r="C28" s="41"/>
      <c r="D28" s="41"/>
      <c r="E28" s="42"/>
      <c r="F28" s="42"/>
      <c r="G28" s="42"/>
    </row>
    <row r="29" spans="1:7" x14ac:dyDescent="0.25">
      <c r="A29" s="52">
        <v>31</v>
      </c>
      <c r="B29" s="43" t="s">
        <v>41</v>
      </c>
      <c r="C29" s="43"/>
      <c r="D29" s="43"/>
      <c r="E29" s="42"/>
      <c r="F29" s="42"/>
      <c r="G29" s="42"/>
    </row>
    <row r="30" spans="1:7" x14ac:dyDescent="0.25">
      <c r="A30" s="41">
        <v>4</v>
      </c>
      <c r="B30" s="41" t="s">
        <v>53</v>
      </c>
      <c r="C30" s="41"/>
      <c r="D30" s="41"/>
      <c r="E30" s="42"/>
      <c r="F30" s="42"/>
      <c r="G30" s="42"/>
    </row>
    <row r="31" spans="1:7" x14ac:dyDescent="0.25">
      <c r="A31" s="52">
        <v>43</v>
      </c>
      <c r="B31" s="43" t="s">
        <v>51</v>
      </c>
      <c r="C31" s="43"/>
      <c r="D31" s="43"/>
      <c r="E31" s="42"/>
      <c r="F31" s="42"/>
      <c r="G31" s="42"/>
    </row>
    <row r="32" spans="1:7" x14ac:dyDescent="0.25">
      <c r="A32" s="52" t="s">
        <v>31</v>
      </c>
      <c r="B32" s="43"/>
      <c r="C32" s="43"/>
      <c r="D32" s="43"/>
      <c r="E32" s="42"/>
      <c r="F32" s="42"/>
      <c r="G32" s="42"/>
    </row>
  </sheetData>
  <mergeCells count="3">
    <mergeCell ref="B16:G16"/>
    <mergeCell ref="A2:G2"/>
    <mergeCell ref="A4:G4"/>
  </mergeCells>
  <pageMargins left="0.7" right="0.7" top="0.75" bottom="0.75" header="0.3" footer="0.3"/>
  <pageSetup paperSize="9" scale="8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DBB7B8-9508-4540-9CBB-6505B9EE2EA1}">
  <dimension ref="B1:T180"/>
  <sheetViews>
    <sheetView workbookViewId="0">
      <selection activeCell="K8" sqref="K8"/>
    </sheetView>
  </sheetViews>
  <sheetFormatPr defaultRowHeight="13.2" x14ac:dyDescent="0.25"/>
  <cols>
    <col min="1" max="1" width="0.44140625" style="128" customWidth="1"/>
    <col min="2" max="2" width="7" style="128" customWidth="1"/>
    <col min="3" max="3" width="13.109375" style="128" customWidth="1"/>
    <col min="4" max="4" width="10.109375" style="128" customWidth="1"/>
    <col min="5" max="5" width="4" style="128" customWidth="1"/>
    <col min="6" max="6" width="10.109375" style="128" customWidth="1"/>
    <col min="7" max="7" width="12.33203125" style="128" customWidth="1"/>
    <col min="8" max="8" width="17.109375" style="128" customWidth="1"/>
    <col min="9" max="9" width="11.44140625" style="128" customWidth="1"/>
    <col min="10" max="10" width="2.109375" style="128" customWidth="1"/>
    <col min="11" max="12" width="13.6640625" style="128" customWidth="1"/>
    <col min="13" max="13" width="4.6640625" style="128" customWidth="1"/>
    <col min="14" max="14" width="5.33203125" style="128" customWidth="1"/>
    <col min="15" max="15" width="3.5546875" style="128" customWidth="1"/>
    <col min="16" max="16" width="4.5546875" style="128" customWidth="1"/>
    <col min="17" max="17" width="1.109375" style="128" customWidth="1"/>
    <col min="18" max="18" width="7.88671875" style="128" customWidth="1"/>
    <col min="19" max="19" width="0" style="128" hidden="1" customWidth="1"/>
    <col min="20" max="20" width="5.6640625" style="128" customWidth="1"/>
    <col min="21" max="21" width="3.44140625" style="128" customWidth="1"/>
    <col min="22" max="256" width="9.109375" style="128"/>
    <col min="257" max="257" width="0.44140625" style="128" customWidth="1"/>
    <col min="258" max="258" width="7" style="128" customWidth="1"/>
    <col min="259" max="259" width="13.109375" style="128" customWidth="1"/>
    <col min="260" max="260" width="10.109375" style="128" customWidth="1"/>
    <col min="261" max="261" width="4" style="128" customWidth="1"/>
    <col min="262" max="262" width="10.109375" style="128" customWidth="1"/>
    <col min="263" max="263" width="12.33203125" style="128" customWidth="1"/>
    <col min="264" max="264" width="17.109375" style="128" customWidth="1"/>
    <col min="265" max="265" width="11.44140625" style="128" customWidth="1"/>
    <col min="266" max="266" width="2.109375" style="128" customWidth="1"/>
    <col min="267" max="268" width="13.6640625" style="128" customWidth="1"/>
    <col min="269" max="269" width="4.6640625" style="128" customWidth="1"/>
    <col min="270" max="270" width="5.33203125" style="128" customWidth="1"/>
    <col min="271" max="271" width="3.5546875" style="128" customWidth="1"/>
    <col min="272" max="272" width="4.5546875" style="128" customWidth="1"/>
    <col min="273" max="273" width="1.109375" style="128" customWidth="1"/>
    <col min="274" max="274" width="7.88671875" style="128" customWidth="1"/>
    <col min="275" max="275" width="0" style="128" hidden="1" customWidth="1"/>
    <col min="276" max="276" width="5.6640625" style="128" customWidth="1"/>
    <col min="277" max="277" width="3.44140625" style="128" customWidth="1"/>
    <col min="278" max="512" width="9.109375" style="128"/>
    <col min="513" max="513" width="0.44140625" style="128" customWidth="1"/>
    <col min="514" max="514" width="7" style="128" customWidth="1"/>
    <col min="515" max="515" width="13.109375" style="128" customWidth="1"/>
    <col min="516" max="516" width="10.109375" style="128" customWidth="1"/>
    <col min="517" max="517" width="4" style="128" customWidth="1"/>
    <col min="518" max="518" width="10.109375" style="128" customWidth="1"/>
    <col min="519" max="519" width="12.33203125" style="128" customWidth="1"/>
    <col min="520" max="520" width="17.109375" style="128" customWidth="1"/>
    <col min="521" max="521" width="11.44140625" style="128" customWidth="1"/>
    <col min="522" max="522" width="2.109375" style="128" customWidth="1"/>
    <col min="523" max="524" width="13.6640625" style="128" customWidth="1"/>
    <col min="525" max="525" width="4.6640625" style="128" customWidth="1"/>
    <col min="526" max="526" width="5.33203125" style="128" customWidth="1"/>
    <col min="527" max="527" width="3.5546875" style="128" customWidth="1"/>
    <col min="528" max="528" width="4.5546875" style="128" customWidth="1"/>
    <col min="529" max="529" width="1.109375" style="128" customWidth="1"/>
    <col min="530" max="530" width="7.88671875" style="128" customWidth="1"/>
    <col min="531" max="531" width="0" style="128" hidden="1" customWidth="1"/>
    <col min="532" max="532" width="5.6640625" style="128" customWidth="1"/>
    <col min="533" max="533" width="3.44140625" style="128" customWidth="1"/>
    <col min="534" max="768" width="9.109375" style="128"/>
    <col min="769" max="769" width="0.44140625" style="128" customWidth="1"/>
    <col min="770" max="770" width="7" style="128" customWidth="1"/>
    <col min="771" max="771" width="13.109375" style="128" customWidth="1"/>
    <col min="772" max="772" width="10.109375" style="128" customWidth="1"/>
    <col min="773" max="773" width="4" style="128" customWidth="1"/>
    <col min="774" max="774" width="10.109375" style="128" customWidth="1"/>
    <col min="775" max="775" width="12.33203125" style="128" customWidth="1"/>
    <col min="776" max="776" width="17.109375" style="128" customWidth="1"/>
    <col min="777" max="777" width="11.44140625" style="128" customWidth="1"/>
    <col min="778" max="778" width="2.109375" style="128" customWidth="1"/>
    <col min="779" max="780" width="13.6640625" style="128" customWidth="1"/>
    <col min="781" max="781" width="4.6640625" style="128" customWidth="1"/>
    <col min="782" max="782" width="5.33203125" style="128" customWidth="1"/>
    <col min="783" max="783" width="3.5546875" style="128" customWidth="1"/>
    <col min="784" max="784" width="4.5546875" style="128" customWidth="1"/>
    <col min="785" max="785" width="1.109375" style="128" customWidth="1"/>
    <col min="786" max="786" width="7.88671875" style="128" customWidth="1"/>
    <col min="787" max="787" width="0" style="128" hidden="1" customWidth="1"/>
    <col min="788" max="788" width="5.6640625" style="128" customWidth="1"/>
    <col min="789" max="789" width="3.44140625" style="128" customWidth="1"/>
    <col min="790" max="1024" width="9.109375" style="128"/>
    <col min="1025" max="1025" width="0.44140625" style="128" customWidth="1"/>
    <col min="1026" max="1026" width="7" style="128" customWidth="1"/>
    <col min="1027" max="1027" width="13.109375" style="128" customWidth="1"/>
    <col min="1028" max="1028" width="10.109375" style="128" customWidth="1"/>
    <col min="1029" max="1029" width="4" style="128" customWidth="1"/>
    <col min="1030" max="1030" width="10.109375" style="128" customWidth="1"/>
    <col min="1031" max="1031" width="12.33203125" style="128" customWidth="1"/>
    <col min="1032" max="1032" width="17.109375" style="128" customWidth="1"/>
    <col min="1033" max="1033" width="11.44140625" style="128" customWidth="1"/>
    <col min="1034" max="1034" width="2.109375" style="128" customWidth="1"/>
    <col min="1035" max="1036" width="13.6640625" style="128" customWidth="1"/>
    <col min="1037" max="1037" width="4.6640625" style="128" customWidth="1"/>
    <col min="1038" max="1038" width="5.33203125" style="128" customWidth="1"/>
    <col min="1039" max="1039" width="3.5546875" style="128" customWidth="1"/>
    <col min="1040" max="1040" width="4.5546875" style="128" customWidth="1"/>
    <col min="1041" max="1041" width="1.109375" style="128" customWidth="1"/>
    <col min="1042" max="1042" width="7.88671875" style="128" customWidth="1"/>
    <col min="1043" max="1043" width="0" style="128" hidden="1" customWidth="1"/>
    <col min="1044" max="1044" width="5.6640625" style="128" customWidth="1"/>
    <col min="1045" max="1045" width="3.44140625" style="128" customWidth="1"/>
    <col min="1046" max="1280" width="9.109375" style="128"/>
    <col min="1281" max="1281" width="0.44140625" style="128" customWidth="1"/>
    <col min="1282" max="1282" width="7" style="128" customWidth="1"/>
    <col min="1283" max="1283" width="13.109375" style="128" customWidth="1"/>
    <col min="1284" max="1284" width="10.109375" style="128" customWidth="1"/>
    <col min="1285" max="1285" width="4" style="128" customWidth="1"/>
    <col min="1286" max="1286" width="10.109375" style="128" customWidth="1"/>
    <col min="1287" max="1287" width="12.33203125" style="128" customWidth="1"/>
    <col min="1288" max="1288" width="17.109375" style="128" customWidth="1"/>
    <col min="1289" max="1289" width="11.44140625" style="128" customWidth="1"/>
    <col min="1290" max="1290" width="2.109375" style="128" customWidth="1"/>
    <col min="1291" max="1292" width="13.6640625" style="128" customWidth="1"/>
    <col min="1293" max="1293" width="4.6640625" style="128" customWidth="1"/>
    <col min="1294" max="1294" width="5.33203125" style="128" customWidth="1"/>
    <col min="1295" max="1295" width="3.5546875" style="128" customWidth="1"/>
    <col min="1296" max="1296" width="4.5546875" style="128" customWidth="1"/>
    <col min="1297" max="1297" width="1.109375" style="128" customWidth="1"/>
    <col min="1298" max="1298" width="7.88671875" style="128" customWidth="1"/>
    <col min="1299" max="1299" width="0" style="128" hidden="1" customWidth="1"/>
    <col min="1300" max="1300" width="5.6640625" style="128" customWidth="1"/>
    <col min="1301" max="1301" width="3.44140625" style="128" customWidth="1"/>
    <col min="1302" max="1536" width="9.109375" style="128"/>
    <col min="1537" max="1537" width="0.44140625" style="128" customWidth="1"/>
    <col min="1538" max="1538" width="7" style="128" customWidth="1"/>
    <col min="1539" max="1539" width="13.109375" style="128" customWidth="1"/>
    <col min="1540" max="1540" width="10.109375" style="128" customWidth="1"/>
    <col min="1541" max="1541" width="4" style="128" customWidth="1"/>
    <col min="1542" max="1542" width="10.109375" style="128" customWidth="1"/>
    <col min="1543" max="1543" width="12.33203125" style="128" customWidth="1"/>
    <col min="1544" max="1544" width="17.109375" style="128" customWidth="1"/>
    <col min="1545" max="1545" width="11.44140625" style="128" customWidth="1"/>
    <col min="1546" max="1546" width="2.109375" style="128" customWidth="1"/>
    <col min="1547" max="1548" width="13.6640625" style="128" customWidth="1"/>
    <col min="1549" max="1549" width="4.6640625" style="128" customWidth="1"/>
    <col min="1550" max="1550" width="5.33203125" style="128" customWidth="1"/>
    <col min="1551" max="1551" width="3.5546875" style="128" customWidth="1"/>
    <col min="1552" max="1552" width="4.5546875" style="128" customWidth="1"/>
    <col min="1553" max="1553" width="1.109375" style="128" customWidth="1"/>
    <col min="1554" max="1554" width="7.88671875" style="128" customWidth="1"/>
    <col min="1555" max="1555" width="0" style="128" hidden="1" customWidth="1"/>
    <col min="1556" max="1556" width="5.6640625" style="128" customWidth="1"/>
    <col min="1557" max="1557" width="3.44140625" style="128" customWidth="1"/>
    <col min="1558" max="1792" width="9.109375" style="128"/>
    <col min="1793" max="1793" width="0.44140625" style="128" customWidth="1"/>
    <col min="1794" max="1794" width="7" style="128" customWidth="1"/>
    <col min="1795" max="1795" width="13.109375" style="128" customWidth="1"/>
    <col min="1796" max="1796" width="10.109375" style="128" customWidth="1"/>
    <col min="1797" max="1797" width="4" style="128" customWidth="1"/>
    <col min="1798" max="1798" width="10.109375" style="128" customWidth="1"/>
    <col min="1799" max="1799" width="12.33203125" style="128" customWidth="1"/>
    <col min="1800" max="1800" width="17.109375" style="128" customWidth="1"/>
    <col min="1801" max="1801" width="11.44140625" style="128" customWidth="1"/>
    <col min="1802" max="1802" width="2.109375" style="128" customWidth="1"/>
    <col min="1803" max="1804" width="13.6640625" style="128" customWidth="1"/>
    <col min="1805" max="1805" width="4.6640625" style="128" customWidth="1"/>
    <col min="1806" max="1806" width="5.33203125" style="128" customWidth="1"/>
    <col min="1807" max="1807" width="3.5546875" style="128" customWidth="1"/>
    <col min="1808" max="1808" width="4.5546875" style="128" customWidth="1"/>
    <col min="1809" max="1809" width="1.109375" style="128" customWidth="1"/>
    <col min="1810" max="1810" width="7.88671875" style="128" customWidth="1"/>
    <col min="1811" max="1811" width="0" style="128" hidden="1" customWidth="1"/>
    <col min="1812" max="1812" width="5.6640625" style="128" customWidth="1"/>
    <col min="1813" max="1813" width="3.44140625" style="128" customWidth="1"/>
    <col min="1814" max="2048" width="9.109375" style="128"/>
    <col min="2049" max="2049" width="0.44140625" style="128" customWidth="1"/>
    <col min="2050" max="2050" width="7" style="128" customWidth="1"/>
    <col min="2051" max="2051" width="13.109375" style="128" customWidth="1"/>
    <col min="2052" max="2052" width="10.109375" style="128" customWidth="1"/>
    <col min="2053" max="2053" width="4" style="128" customWidth="1"/>
    <col min="2054" max="2054" width="10.109375" style="128" customWidth="1"/>
    <col min="2055" max="2055" width="12.33203125" style="128" customWidth="1"/>
    <col min="2056" max="2056" width="17.109375" style="128" customWidth="1"/>
    <col min="2057" max="2057" width="11.44140625" style="128" customWidth="1"/>
    <col min="2058" max="2058" width="2.109375" style="128" customWidth="1"/>
    <col min="2059" max="2060" width="13.6640625" style="128" customWidth="1"/>
    <col min="2061" max="2061" width="4.6640625" style="128" customWidth="1"/>
    <col min="2062" max="2062" width="5.33203125" style="128" customWidth="1"/>
    <col min="2063" max="2063" width="3.5546875" style="128" customWidth="1"/>
    <col min="2064" max="2064" width="4.5546875" style="128" customWidth="1"/>
    <col min="2065" max="2065" width="1.109375" style="128" customWidth="1"/>
    <col min="2066" max="2066" width="7.88671875" style="128" customWidth="1"/>
    <col min="2067" max="2067" width="0" style="128" hidden="1" customWidth="1"/>
    <col min="2068" max="2068" width="5.6640625" style="128" customWidth="1"/>
    <col min="2069" max="2069" width="3.44140625" style="128" customWidth="1"/>
    <col min="2070" max="2304" width="9.109375" style="128"/>
    <col min="2305" max="2305" width="0.44140625" style="128" customWidth="1"/>
    <col min="2306" max="2306" width="7" style="128" customWidth="1"/>
    <col min="2307" max="2307" width="13.109375" style="128" customWidth="1"/>
    <col min="2308" max="2308" width="10.109375" style="128" customWidth="1"/>
    <col min="2309" max="2309" width="4" style="128" customWidth="1"/>
    <col min="2310" max="2310" width="10.109375" style="128" customWidth="1"/>
    <col min="2311" max="2311" width="12.33203125" style="128" customWidth="1"/>
    <col min="2312" max="2312" width="17.109375" style="128" customWidth="1"/>
    <col min="2313" max="2313" width="11.44140625" style="128" customWidth="1"/>
    <col min="2314" max="2314" width="2.109375" style="128" customWidth="1"/>
    <col min="2315" max="2316" width="13.6640625" style="128" customWidth="1"/>
    <col min="2317" max="2317" width="4.6640625" style="128" customWidth="1"/>
    <col min="2318" max="2318" width="5.33203125" style="128" customWidth="1"/>
    <col min="2319" max="2319" width="3.5546875" style="128" customWidth="1"/>
    <col min="2320" max="2320" width="4.5546875" style="128" customWidth="1"/>
    <col min="2321" max="2321" width="1.109375" style="128" customWidth="1"/>
    <col min="2322" max="2322" width="7.88671875" style="128" customWidth="1"/>
    <col min="2323" max="2323" width="0" style="128" hidden="1" customWidth="1"/>
    <col min="2324" max="2324" width="5.6640625" style="128" customWidth="1"/>
    <col min="2325" max="2325" width="3.44140625" style="128" customWidth="1"/>
    <col min="2326" max="2560" width="9.109375" style="128"/>
    <col min="2561" max="2561" width="0.44140625" style="128" customWidth="1"/>
    <col min="2562" max="2562" width="7" style="128" customWidth="1"/>
    <col min="2563" max="2563" width="13.109375" style="128" customWidth="1"/>
    <col min="2564" max="2564" width="10.109375" style="128" customWidth="1"/>
    <col min="2565" max="2565" width="4" style="128" customWidth="1"/>
    <col min="2566" max="2566" width="10.109375" style="128" customWidth="1"/>
    <col min="2567" max="2567" width="12.33203125" style="128" customWidth="1"/>
    <col min="2568" max="2568" width="17.109375" style="128" customWidth="1"/>
    <col min="2569" max="2569" width="11.44140625" style="128" customWidth="1"/>
    <col min="2570" max="2570" width="2.109375" style="128" customWidth="1"/>
    <col min="2571" max="2572" width="13.6640625" style="128" customWidth="1"/>
    <col min="2573" max="2573" width="4.6640625" style="128" customWidth="1"/>
    <col min="2574" max="2574" width="5.33203125" style="128" customWidth="1"/>
    <col min="2575" max="2575" width="3.5546875" style="128" customWidth="1"/>
    <col min="2576" max="2576" width="4.5546875" style="128" customWidth="1"/>
    <col min="2577" max="2577" width="1.109375" style="128" customWidth="1"/>
    <col min="2578" max="2578" width="7.88671875" style="128" customWidth="1"/>
    <col min="2579" max="2579" width="0" style="128" hidden="1" customWidth="1"/>
    <col min="2580" max="2580" width="5.6640625" style="128" customWidth="1"/>
    <col min="2581" max="2581" width="3.44140625" style="128" customWidth="1"/>
    <col min="2582" max="2816" width="9.109375" style="128"/>
    <col min="2817" max="2817" width="0.44140625" style="128" customWidth="1"/>
    <col min="2818" max="2818" width="7" style="128" customWidth="1"/>
    <col min="2819" max="2819" width="13.109375" style="128" customWidth="1"/>
    <col min="2820" max="2820" width="10.109375" style="128" customWidth="1"/>
    <col min="2821" max="2821" width="4" style="128" customWidth="1"/>
    <col min="2822" max="2822" width="10.109375" style="128" customWidth="1"/>
    <col min="2823" max="2823" width="12.33203125" style="128" customWidth="1"/>
    <col min="2824" max="2824" width="17.109375" style="128" customWidth="1"/>
    <col min="2825" max="2825" width="11.44140625" style="128" customWidth="1"/>
    <col min="2826" max="2826" width="2.109375" style="128" customWidth="1"/>
    <col min="2827" max="2828" width="13.6640625" style="128" customWidth="1"/>
    <col min="2829" max="2829" width="4.6640625" style="128" customWidth="1"/>
    <col min="2830" max="2830" width="5.33203125" style="128" customWidth="1"/>
    <col min="2831" max="2831" width="3.5546875" style="128" customWidth="1"/>
    <col min="2832" max="2832" width="4.5546875" style="128" customWidth="1"/>
    <col min="2833" max="2833" width="1.109375" style="128" customWidth="1"/>
    <col min="2834" max="2834" width="7.88671875" style="128" customWidth="1"/>
    <col min="2835" max="2835" width="0" style="128" hidden="1" customWidth="1"/>
    <col min="2836" max="2836" width="5.6640625" style="128" customWidth="1"/>
    <col min="2837" max="2837" width="3.44140625" style="128" customWidth="1"/>
    <col min="2838" max="3072" width="9.109375" style="128"/>
    <col min="3073" max="3073" width="0.44140625" style="128" customWidth="1"/>
    <col min="3074" max="3074" width="7" style="128" customWidth="1"/>
    <col min="3075" max="3075" width="13.109375" style="128" customWidth="1"/>
    <col min="3076" max="3076" width="10.109375" style="128" customWidth="1"/>
    <col min="3077" max="3077" width="4" style="128" customWidth="1"/>
    <col min="3078" max="3078" width="10.109375" style="128" customWidth="1"/>
    <col min="3079" max="3079" width="12.33203125" style="128" customWidth="1"/>
    <col min="3080" max="3080" width="17.109375" style="128" customWidth="1"/>
    <col min="3081" max="3081" width="11.44140625" style="128" customWidth="1"/>
    <col min="3082" max="3082" width="2.109375" style="128" customWidth="1"/>
    <col min="3083" max="3084" width="13.6640625" style="128" customWidth="1"/>
    <col min="3085" max="3085" width="4.6640625" style="128" customWidth="1"/>
    <col min="3086" max="3086" width="5.33203125" style="128" customWidth="1"/>
    <col min="3087" max="3087" width="3.5546875" style="128" customWidth="1"/>
    <col min="3088" max="3088" width="4.5546875" style="128" customWidth="1"/>
    <col min="3089" max="3089" width="1.109375" style="128" customWidth="1"/>
    <col min="3090" max="3090" width="7.88671875" style="128" customWidth="1"/>
    <col min="3091" max="3091" width="0" style="128" hidden="1" customWidth="1"/>
    <col min="3092" max="3092" width="5.6640625" style="128" customWidth="1"/>
    <col min="3093" max="3093" width="3.44140625" style="128" customWidth="1"/>
    <col min="3094" max="3328" width="9.109375" style="128"/>
    <col min="3329" max="3329" width="0.44140625" style="128" customWidth="1"/>
    <col min="3330" max="3330" width="7" style="128" customWidth="1"/>
    <col min="3331" max="3331" width="13.109375" style="128" customWidth="1"/>
    <col min="3332" max="3332" width="10.109375" style="128" customWidth="1"/>
    <col min="3333" max="3333" width="4" style="128" customWidth="1"/>
    <col min="3334" max="3334" width="10.109375" style="128" customWidth="1"/>
    <col min="3335" max="3335" width="12.33203125" style="128" customWidth="1"/>
    <col min="3336" max="3336" width="17.109375" style="128" customWidth="1"/>
    <col min="3337" max="3337" width="11.44140625" style="128" customWidth="1"/>
    <col min="3338" max="3338" width="2.109375" style="128" customWidth="1"/>
    <col min="3339" max="3340" width="13.6640625" style="128" customWidth="1"/>
    <col min="3341" max="3341" width="4.6640625" style="128" customWidth="1"/>
    <col min="3342" max="3342" width="5.33203125" style="128" customWidth="1"/>
    <col min="3343" max="3343" width="3.5546875" style="128" customWidth="1"/>
    <col min="3344" max="3344" width="4.5546875" style="128" customWidth="1"/>
    <col min="3345" max="3345" width="1.109375" style="128" customWidth="1"/>
    <col min="3346" max="3346" width="7.88671875" style="128" customWidth="1"/>
    <col min="3347" max="3347" width="0" style="128" hidden="1" customWidth="1"/>
    <col min="3348" max="3348" width="5.6640625" style="128" customWidth="1"/>
    <col min="3349" max="3349" width="3.44140625" style="128" customWidth="1"/>
    <col min="3350" max="3584" width="9.109375" style="128"/>
    <col min="3585" max="3585" width="0.44140625" style="128" customWidth="1"/>
    <col min="3586" max="3586" width="7" style="128" customWidth="1"/>
    <col min="3587" max="3587" width="13.109375" style="128" customWidth="1"/>
    <col min="3588" max="3588" width="10.109375" style="128" customWidth="1"/>
    <col min="3589" max="3589" width="4" style="128" customWidth="1"/>
    <col min="3590" max="3590" width="10.109375" style="128" customWidth="1"/>
    <col min="3591" max="3591" width="12.33203125" style="128" customWidth="1"/>
    <col min="3592" max="3592" width="17.109375" style="128" customWidth="1"/>
    <col min="3593" max="3593" width="11.44140625" style="128" customWidth="1"/>
    <col min="3594" max="3594" width="2.109375" style="128" customWidth="1"/>
    <col min="3595" max="3596" width="13.6640625" style="128" customWidth="1"/>
    <col min="3597" max="3597" width="4.6640625" style="128" customWidth="1"/>
    <col min="3598" max="3598" width="5.33203125" style="128" customWidth="1"/>
    <col min="3599" max="3599" width="3.5546875" style="128" customWidth="1"/>
    <col min="3600" max="3600" width="4.5546875" style="128" customWidth="1"/>
    <col min="3601" max="3601" width="1.109375" style="128" customWidth="1"/>
    <col min="3602" max="3602" width="7.88671875" style="128" customWidth="1"/>
    <col min="3603" max="3603" width="0" style="128" hidden="1" customWidth="1"/>
    <col min="3604" max="3604" width="5.6640625" style="128" customWidth="1"/>
    <col min="3605" max="3605" width="3.44140625" style="128" customWidth="1"/>
    <col min="3606" max="3840" width="9.109375" style="128"/>
    <col min="3841" max="3841" width="0.44140625" style="128" customWidth="1"/>
    <col min="3842" max="3842" width="7" style="128" customWidth="1"/>
    <col min="3843" max="3843" width="13.109375" style="128" customWidth="1"/>
    <col min="3844" max="3844" width="10.109375" style="128" customWidth="1"/>
    <col min="3845" max="3845" width="4" style="128" customWidth="1"/>
    <col min="3846" max="3846" width="10.109375" style="128" customWidth="1"/>
    <col min="3847" max="3847" width="12.33203125" style="128" customWidth="1"/>
    <col min="3848" max="3848" width="17.109375" style="128" customWidth="1"/>
    <col min="3849" max="3849" width="11.44140625" style="128" customWidth="1"/>
    <col min="3850" max="3850" width="2.109375" style="128" customWidth="1"/>
    <col min="3851" max="3852" width="13.6640625" style="128" customWidth="1"/>
    <col min="3853" max="3853" width="4.6640625" style="128" customWidth="1"/>
    <col min="3854" max="3854" width="5.33203125" style="128" customWidth="1"/>
    <col min="3855" max="3855" width="3.5546875" style="128" customWidth="1"/>
    <col min="3856" max="3856" width="4.5546875" style="128" customWidth="1"/>
    <col min="3857" max="3857" width="1.109375" style="128" customWidth="1"/>
    <col min="3858" max="3858" width="7.88671875" style="128" customWidth="1"/>
    <col min="3859" max="3859" width="0" style="128" hidden="1" customWidth="1"/>
    <col min="3860" max="3860" width="5.6640625" style="128" customWidth="1"/>
    <col min="3861" max="3861" width="3.44140625" style="128" customWidth="1"/>
    <col min="3862" max="4096" width="9.109375" style="128"/>
    <col min="4097" max="4097" width="0.44140625" style="128" customWidth="1"/>
    <col min="4098" max="4098" width="7" style="128" customWidth="1"/>
    <col min="4099" max="4099" width="13.109375" style="128" customWidth="1"/>
    <col min="4100" max="4100" width="10.109375" style="128" customWidth="1"/>
    <col min="4101" max="4101" width="4" style="128" customWidth="1"/>
    <col min="4102" max="4102" width="10.109375" style="128" customWidth="1"/>
    <col min="4103" max="4103" width="12.33203125" style="128" customWidth="1"/>
    <col min="4104" max="4104" width="17.109375" style="128" customWidth="1"/>
    <col min="4105" max="4105" width="11.44140625" style="128" customWidth="1"/>
    <col min="4106" max="4106" width="2.109375" style="128" customWidth="1"/>
    <col min="4107" max="4108" width="13.6640625" style="128" customWidth="1"/>
    <col min="4109" max="4109" width="4.6640625" style="128" customWidth="1"/>
    <col min="4110" max="4110" width="5.33203125" style="128" customWidth="1"/>
    <col min="4111" max="4111" width="3.5546875" style="128" customWidth="1"/>
    <col min="4112" max="4112" width="4.5546875" style="128" customWidth="1"/>
    <col min="4113" max="4113" width="1.109375" style="128" customWidth="1"/>
    <col min="4114" max="4114" width="7.88671875" style="128" customWidth="1"/>
    <col min="4115" max="4115" width="0" style="128" hidden="1" customWidth="1"/>
    <col min="4116" max="4116" width="5.6640625" style="128" customWidth="1"/>
    <col min="4117" max="4117" width="3.44140625" style="128" customWidth="1"/>
    <col min="4118" max="4352" width="9.109375" style="128"/>
    <col min="4353" max="4353" width="0.44140625" style="128" customWidth="1"/>
    <col min="4354" max="4354" width="7" style="128" customWidth="1"/>
    <col min="4355" max="4355" width="13.109375" style="128" customWidth="1"/>
    <col min="4356" max="4356" width="10.109375" style="128" customWidth="1"/>
    <col min="4357" max="4357" width="4" style="128" customWidth="1"/>
    <col min="4358" max="4358" width="10.109375" style="128" customWidth="1"/>
    <col min="4359" max="4359" width="12.33203125" style="128" customWidth="1"/>
    <col min="4360" max="4360" width="17.109375" style="128" customWidth="1"/>
    <col min="4361" max="4361" width="11.44140625" style="128" customWidth="1"/>
    <col min="4362" max="4362" width="2.109375" style="128" customWidth="1"/>
    <col min="4363" max="4364" width="13.6640625" style="128" customWidth="1"/>
    <col min="4365" max="4365" width="4.6640625" style="128" customWidth="1"/>
    <col min="4366" max="4366" width="5.33203125" style="128" customWidth="1"/>
    <col min="4367" max="4367" width="3.5546875" style="128" customWidth="1"/>
    <col min="4368" max="4368" width="4.5546875" style="128" customWidth="1"/>
    <col min="4369" max="4369" width="1.109375" style="128" customWidth="1"/>
    <col min="4370" max="4370" width="7.88671875" style="128" customWidth="1"/>
    <col min="4371" max="4371" width="0" style="128" hidden="1" customWidth="1"/>
    <col min="4372" max="4372" width="5.6640625" style="128" customWidth="1"/>
    <col min="4373" max="4373" width="3.44140625" style="128" customWidth="1"/>
    <col min="4374" max="4608" width="9.109375" style="128"/>
    <col min="4609" max="4609" width="0.44140625" style="128" customWidth="1"/>
    <col min="4610" max="4610" width="7" style="128" customWidth="1"/>
    <col min="4611" max="4611" width="13.109375" style="128" customWidth="1"/>
    <col min="4612" max="4612" width="10.109375" style="128" customWidth="1"/>
    <col min="4613" max="4613" width="4" style="128" customWidth="1"/>
    <col min="4614" max="4614" width="10.109375" style="128" customWidth="1"/>
    <col min="4615" max="4615" width="12.33203125" style="128" customWidth="1"/>
    <col min="4616" max="4616" width="17.109375" style="128" customWidth="1"/>
    <col min="4617" max="4617" width="11.44140625" style="128" customWidth="1"/>
    <col min="4618" max="4618" width="2.109375" style="128" customWidth="1"/>
    <col min="4619" max="4620" width="13.6640625" style="128" customWidth="1"/>
    <col min="4621" max="4621" width="4.6640625" style="128" customWidth="1"/>
    <col min="4622" max="4622" width="5.33203125" style="128" customWidth="1"/>
    <col min="4623" max="4623" width="3.5546875" style="128" customWidth="1"/>
    <col min="4624" max="4624" width="4.5546875" style="128" customWidth="1"/>
    <col min="4625" max="4625" width="1.109375" style="128" customWidth="1"/>
    <col min="4626" max="4626" width="7.88671875" style="128" customWidth="1"/>
    <col min="4627" max="4627" width="0" style="128" hidden="1" customWidth="1"/>
    <col min="4628" max="4628" width="5.6640625" style="128" customWidth="1"/>
    <col min="4629" max="4629" width="3.44140625" style="128" customWidth="1"/>
    <col min="4630" max="4864" width="9.109375" style="128"/>
    <col min="4865" max="4865" width="0.44140625" style="128" customWidth="1"/>
    <col min="4866" max="4866" width="7" style="128" customWidth="1"/>
    <col min="4867" max="4867" width="13.109375" style="128" customWidth="1"/>
    <col min="4868" max="4868" width="10.109375" style="128" customWidth="1"/>
    <col min="4869" max="4869" width="4" style="128" customWidth="1"/>
    <col min="4870" max="4870" width="10.109375" style="128" customWidth="1"/>
    <col min="4871" max="4871" width="12.33203125" style="128" customWidth="1"/>
    <col min="4872" max="4872" width="17.109375" style="128" customWidth="1"/>
    <col min="4873" max="4873" width="11.44140625" style="128" customWidth="1"/>
    <col min="4874" max="4874" width="2.109375" style="128" customWidth="1"/>
    <col min="4875" max="4876" width="13.6640625" style="128" customWidth="1"/>
    <col min="4877" max="4877" width="4.6640625" style="128" customWidth="1"/>
    <col min="4878" max="4878" width="5.33203125" style="128" customWidth="1"/>
    <col min="4879" max="4879" width="3.5546875" style="128" customWidth="1"/>
    <col min="4880" max="4880" width="4.5546875" style="128" customWidth="1"/>
    <col min="4881" max="4881" width="1.109375" style="128" customWidth="1"/>
    <col min="4882" max="4882" width="7.88671875" style="128" customWidth="1"/>
    <col min="4883" max="4883" width="0" style="128" hidden="1" customWidth="1"/>
    <col min="4884" max="4884" width="5.6640625" style="128" customWidth="1"/>
    <col min="4885" max="4885" width="3.44140625" style="128" customWidth="1"/>
    <col min="4886" max="5120" width="9.109375" style="128"/>
    <col min="5121" max="5121" width="0.44140625" style="128" customWidth="1"/>
    <col min="5122" max="5122" width="7" style="128" customWidth="1"/>
    <col min="5123" max="5123" width="13.109375" style="128" customWidth="1"/>
    <col min="5124" max="5124" width="10.109375" style="128" customWidth="1"/>
    <col min="5125" max="5125" width="4" style="128" customWidth="1"/>
    <col min="5126" max="5126" width="10.109375" style="128" customWidth="1"/>
    <col min="5127" max="5127" width="12.33203125" style="128" customWidth="1"/>
    <col min="5128" max="5128" width="17.109375" style="128" customWidth="1"/>
    <col min="5129" max="5129" width="11.44140625" style="128" customWidth="1"/>
    <col min="5130" max="5130" width="2.109375" style="128" customWidth="1"/>
    <col min="5131" max="5132" width="13.6640625" style="128" customWidth="1"/>
    <col min="5133" max="5133" width="4.6640625" style="128" customWidth="1"/>
    <col min="5134" max="5134" width="5.33203125" style="128" customWidth="1"/>
    <col min="5135" max="5135" width="3.5546875" style="128" customWidth="1"/>
    <col min="5136" max="5136" width="4.5546875" style="128" customWidth="1"/>
    <col min="5137" max="5137" width="1.109375" style="128" customWidth="1"/>
    <col min="5138" max="5138" width="7.88671875" style="128" customWidth="1"/>
    <col min="5139" max="5139" width="0" style="128" hidden="1" customWidth="1"/>
    <col min="5140" max="5140" width="5.6640625" style="128" customWidth="1"/>
    <col min="5141" max="5141" width="3.44140625" style="128" customWidth="1"/>
    <col min="5142" max="5376" width="9.109375" style="128"/>
    <col min="5377" max="5377" width="0.44140625" style="128" customWidth="1"/>
    <col min="5378" max="5378" width="7" style="128" customWidth="1"/>
    <col min="5379" max="5379" width="13.109375" style="128" customWidth="1"/>
    <col min="5380" max="5380" width="10.109375" style="128" customWidth="1"/>
    <col min="5381" max="5381" width="4" style="128" customWidth="1"/>
    <col min="5382" max="5382" width="10.109375" style="128" customWidth="1"/>
    <col min="5383" max="5383" width="12.33203125" style="128" customWidth="1"/>
    <col min="5384" max="5384" width="17.109375" style="128" customWidth="1"/>
    <col min="5385" max="5385" width="11.44140625" style="128" customWidth="1"/>
    <col min="5386" max="5386" width="2.109375" style="128" customWidth="1"/>
    <col min="5387" max="5388" width="13.6640625" style="128" customWidth="1"/>
    <col min="5389" max="5389" width="4.6640625" style="128" customWidth="1"/>
    <col min="5390" max="5390" width="5.33203125" style="128" customWidth="1"/>
    <col min="5391" max="5391" width="3.5546875" style="128" customWidth="1"/>
    <col min="5392" max="5392" width="4.5546875" style="128" customWidth="1"/>
    <col min="5393" max="5393" width="1.109375" style="128" customWidth="1"/>
    <col min="5394" max="5394" width="7.88671875" style="128" customWidth="1"/>
    <col min="5395" max="5395" width="0" style="128" hidden="1" customWidth="1"/>
    <col min="5396" max="5396" width="5.6640625" style="128" customWidth="1"/>
    <col min="5397" max="5397" width="3.44140625" style="128" customWidth="1"/>
    <col min="5398" max="5632" width="9.109375" style="128"/>
    <col min="5633" max="5633" width="0.44140625" style="128" customWidth="1"/>
    <col min="5634" max="5634" width="7" style="128" customWidth="1"/>
    <col min="5635" max="5635" width="13.109375" style="128" customWidth="1"/>
    <col min="5636" max="5636" width="10.109375" style="128" customWidth="1"/>
    <col min="5637" max="5637" width="4" style="128" customWidth="1"/>
    <col min="5638" max="5638" width="10.109375" style="128" customWidth="1"/>
    <col min="5639" max="5639" width="12.33203125" style="128" customWidth="1"/>
    <col min="5640" max="5640" width="17.109375" style="128" customWidth="1"/>
    <col min="5641" max="5641" width="11.44140625" style="128" customWidth="1"/>
    <col min="5642" max="5642" width="2.109375" style="128" customWidth="1"/>
    <col min="5643" max="5644" width="13.6640625" style="128" customWidth="1"/>
    <col min="5645" max="5645" width="4.6640625" style="128" customWidth="1"/>
    <col min="5646" max="5646" width="5.33203125" style="128" customWidth="1"/>
    <col min="5647" max="5647" width="3.5546875" style="128" customWidth="1"/>
    <col min="5648" max="5648" width="4.5546875" style="128" customWidth="1"/>
    <col min="5649" max="5649" width="1.109375" style="128" customWidth="1"/>
    <col min="5650" max="5650" width="7.88671875" style="128" customWidth="1"/>
    <col min="5651" max="5651" width="0" style="128" hidden="1" customWidth="1"/>
    <col min="5652" max="5652" width="5.6640625" style="128" customWidth="1"/>
    <col min="5653" max="5653" width="3.44140625" style="128" customWidth="1"/>
    <col min="5654" max="5888" width="9.109375" style="128"/>
    <col min="5889" max="5889" width="0.44140625" style="128" customWidth="1"/>
    <col min="5890" max="5890" width="7" style="128" customWidth="1"/>
    <col min="5891" max="5891" width="13.109375" style="128" customWidth="1"/>
    <col min="5892" max="5892" width="10.109375" style="128" customWidth="1"/>
    <col min="5893" max="5893" width="4" style="128" customWidth="1"/>
    <col min="5894" max="5894" width="10.109375" style="128" customWidth="1"/>
    <col min="5895" max="5895" width="12.33203125" style="128" customWidth="1"/>
    <col min="5896" max="5896" width="17.109375" style="128" customWidth="1"/>
    <col min="5897" max="5897" width="11.44140625" style="128" customWidth="1"/>
    <col min="5898" max="5898" width="2.109375" style="128" customWidth="1"/>
    <col min="5899" max="5900" width="13.6640625" style="128" customWidth="1"/>
    <col min="5901" max="5901" width="4.6640625" style="128" customWidth="1"/>
    <col min="5902" max="5902" width="5.33203125" style="128" customWidth="1"/>
    <col min="5903" max="5903" width="3.5546875" style="128" customWidth="1"/>
    <col min="5904" max="5904" width="4.5546875" style="128" customWidth="1"/>
    <col min="5905" max="5905" width="1.109375" style="128" customWidth="1"/>
    <col min="5906" max="5906" width="7.88671875" style="128" customWidth="1"/>
    <col min="5907" max="5907" width="0" style="128" hidden="1" customWidth="1"/>
    <col min="5908" max="5908" width="5.6640625" style="128" customWidth="1"/>
    <col min="5909" max="5909" width="3.44140625" style="128" customWidth="1"/>
    <col min="5910" max="6144" width="9.109375" style="128"/>
    <col min="6145" max="6145" width="0.44140625" style="128" customWidth="1"/>
    <col min="6146" max="6146" width="7" style="128" customWidth="1"/>
    <col min="6147" max="6147" width="13.109375" style="128" customWidth="1"/>
    <col min="6148" max="6148" width="10.109375" style="128" customWidth="1"/>
    <col min="6149" max="6149" width="4" style="128" customWidth="1"/>
    <col min="6150" max="6150" width="10.109375" style="128" customWidth="1"/>
    <col min="6151" max="6151" width="12.33203125" style="128" customWidth="1"/>
    <col min="6152" max="6152" width="17.109375" style="128" customWidth="1"/>
    <col min="6153" max="6153" width="11.44140625" style="128" customWidth="1"/>
    <col min="6154" max="6154" width="2.109375" style="128" customWidth="1"/>
    <col min="6155" max="6156" width="13.6640625" style="128" customWidth="1"/>
    <col min="6157" max="6157" width="4.6640625" style="128" customWidth="1"/>
    <col min="6158" max="6158" width="5.33203125" style="128" customWidth="1"/>
    <col min="6159" max="6159" width="3.5546875" style="128" customWidth="1"/>
    <col min="6160" max="6160" width="4.5546875" style="128" customWidth="1"/>
    <col min="6161" max="6161" width="1.109375" style="128" customWidth="1"/>
    <col min="6162" max="6162" width="7.88671875" style="128" customWidth="1"/>
    <col min="6163" max="6163" width="0" style="128" hidden="1" customWidth="1"/>
    <col min="6164" max="6164" width="5.6640625" style="128" customWidth="1"/>
    <col min="6165" max="6165" width="3.44140625" style="128" customWidth="1"/>
    <col min="6166" max="6400" width="9.109375" style="128"/>
    <col min="6401" max="6401" width="0.44140625" style="128" customWidth="1"/>
    <col min="6402" max="6402" width="7" style="128" customWidth="1"/>
    <col min="6403" max="6403" width="13.109375" style="128" customWidth="1"/>
    <col min="6404" max="6404" width="10.109375" style="128" customWidth="1"/>
    <col min="6405" max="6405" width="4" style="128" customWidth="1"/>
    <col min="6406" max="6406" width="10.109375" style="128" customWidth="1"/>
    <col min="6407" max="6407" width="12.33203125" style="128" customWidth="1"/>
    <col min="6408" max="6408" width="17.109375" style="128" customWidth="1"/>
    <col min="6409" max="6409" width="11.44140625" style="128" customWidth="1"/>
    <col min="6410" max="6410" width="2.109375" style="128" customWidth="1"/>
    <col min="6411" max="6412" width="13.6640625" style="128" customWidth="1"/>
    <col min="6413" max="6413" width="4.6640625" style="128" customWidth="1"/>
    <col min="6414" max="6414" width="5.33203125" style="128" customWidth="1"/>
    <col min="6415" max="6415" width="3.5546875" style="128" customWidth="1"/>
    <col min="6416" max="6416" width="4.5546875" style="128" customWidth="1"/>
    <col min="6417" max="6417" width="1.109375" style="128" customWidth="1"/>
    <col min="6418" max="6418" width="7.88671875" style="128" customWidth="1"/>
    <col min="6419" max="6419" width="0" style="128" hidden="1" customWidth="1"/>
    <col min="6420" max="6420" width="5.6640625" style="128" customWidth="1"/>
    <col min="6421" max="6421" width="3.44140625" style="128" customWidth="1"/>
    <col min="6422" max="6656" width="9.109375" style="128"/>
    <col min="6657" max="6657" width="0.44140625" style="128" customWidth="1"/>
    <col min="6658" max="6658" width="7" style="128" customWidth="1"/>
    <col min="6659" max="6659" width="13.109375" style="128" customWidth="1"/>
    <col min="6660" max="6660" width="10.109375" style="128" customWidth="1"/>
    <col min="6661" max="6661" width="4" style="128" customWidth="1"/>
    <col min="6662" max="6662" width="10.109375" style="128" customWidth="1"/>
    <col min="6663" max="6663" width="12.33203125" style="128" customWidth="1"/>
    <col min="6664" max="6664" width="17.109375" style="128" customWidth="1"/>
    <col min="6665" max="6665" width="11.44140625" style="128" customWidth="1"/>
    <col min="6666" max="6666" width="2.109375" style="128" customWidth="1"/>
    <col min="6667" max="6668" width="13.6640625" style="128" customWidth="1"/>
    <col min="6669" max="6669" width="4.6640625" style="128" customWidth="1"/>
    <col min="6670" max="6670" width="5.33203125" style="128" customWidth="1"/>
    <col min="6671" max="6671" width="3.5546875" style="128" customWidth="1"/>
    <col min="6672" max="6672" width="4.5546875" style="128" customWidth="1"/>
    <col min="6673" max="6673" width="1.109375" style="128" customWidth="1"/>
    <col min="6674" max="6674" width="7.88671875" style="128" customWidth="1"/>
    <col min="6675" max="6675" width="0" style="128" hidden="1" customWidth="1"/>
    <col min="6676" max="6676" width="5.6640625" style="128" customWidth="1"/>
    <col min="6677" max="6677" width="3.44140625" style="128" customWidth="1"/>
    <col min="6678" max="6912" width="9.109375" style="128"/>
    <col min="6913" max="6913" width="0.44140625" style="128" customWidth="1"/>
    <col min="6914" max="6914" width="7" style="128" customWidth="1"/>
    <col min="6915" max="6915" width="13.109375" style="128" customWidth="1"/>
    <col min="6916" max="6916" width="10.109375" style="128" customWidth="1"/>
    <col min="6917" max="6917" width="4" style="128" customWidth="1"/>
    <col min="6918" max="6918" width="10.109375" style="128" customWidth="1"/>
    <col min="6919" max="6919" width="12.33203125" style="128" customWidth="1"/>
    <col min="6920" max="6920" width="17.109375" style="128" customWidth="1"/>
    <col min="6921" max="6921" width="11.44140625" style="128" customWidth="1"/>
    <col min="6922" max="6922" width="2.109375" style="128" customWidth="1"/>
    <col min="6923" max="6924" width="13.6640625" style="128" customWidth="1"/>
    <col min="6925" max="6925" width="4.6640625" style="128" customWidth="1"/>
    <col min="6926" max="6926" width="5.33203125" style="128" customWidth="1"/>
    <col min="6927" max="6927" width="3.5546875" style="128" customWidth="1"/>
    <col min="6928" max="6928" width="4.5546875" style="128" customWidth="1"/>
    <col min="6929" max="6929" width="1.109375" style="128" customWidth="1"/>
    <col min="6930" max="6930" width="7.88671875" style="128" customWidth="1"/>
    <col min="6931" max="6931" width="0" style="128" hidden="1" customWidth="1"/>
    <col min="6932" max="6932" width="5.6640625" style="128" customWidth="1"/>
    <col min="6933" max="6933" width="3.44140625" style="128" customWidth="1"/>
    <col min="6934" max="7168" width="9.109375" style="128"/>
    <col min="7169" max="7169" width="0.44140625" style="128" customWidth="1"/>
    <col min="7170" max="7170" width="7" style="128" customWidth="1"/>
    <col min="7171" max="7171" width="13.109375" style="128" customWidth="1"/>
    <col min="7172" max="7172" width="10.109375" style="128" customWidth="1"/>
    <col min="7173" max="7173" width="4" style="128" customWidth="1"/>
    <col min="7174" max="7174" width="10.109375" style="128" customWidth="1"/>
    <col min="7175" max="7175" width="12.33203125" style="128" customWidth="1"/>
    <col min="7176" max="7176" width="17.109375" style="128" customWidth="1"/>
    <col min="7177" max="7177" width="11.44140625" style="128" customWidth="1"/>
    <col min="7178" max="7178" width="2.109375" style="128" customWidth="1"/>
    <col min="7179" max="7180" width="13.6640625" style="128" customWidth="1"/>
    <col min="7181" max="7181" width="4.6640625" style="128" customWidth="1"/>
    <col min="7182" max="7182" width="5.33203125" style="128" customWidth="1"/>
    <col min="7183" max="7183" width="3.5546875" style="128" customWidth="1"/>
    <col min="7184" max="7184" width="4.5546875" style="128" customWidth="1"/>
    <col min="7185" max="7185" width="1.109375" style="128" customWidth="1"/>
    <col min="7186" max="7186" width="7.88671875" style="128" customWidth="1"/>
    <col min="7187" max="7187" width="0" style="128" hidden="1" customWidth="1"/>
    <col min="7188" max="7188" width="5.6640625" style="128" customWidth="1"/>
    <col min="7189" max="7189" width="3.44140625" style="128" customWidth="1"/>
    <col min="7190" max="7424" width="9.109375" style="128"/>
    <col min="7425" max="7425" width="0.44140625" style="128" customWidth="1"/>
    <col min="7426" max="7426" width="7" style="128" customWidth="1"/>
    <col min="7427" max="7427" width="13.109375" style="128" customWidth="1"/>
    <col min="7428" max="7428" width="10.109375" style="128" customWidth="1"/>
    <col min="7429" max="7429" width="4" style="128" customWidth="1"/>
    <col min="7430" max="7430" width="10.109375" style="128" customWidth="1"/>
    <col min="7431" max="7431" width="12.33203125" style="128" customWidth="1"/>
    <col min="7432" max="7432" width="17.109375" style="128" customWidth="1"/>
    <col min="7433" max="7433" width="11.44140625" style="128" customWidth="1"/>
    <col min="7434" max="7434" width="2.109375" style="128" customWidth="1"/>
    <col min="7435" max="7436" width="13.6640625" style="128" customWidth="1"/>
    <col min="7437" max="7437" width="4.6640625" style="128" customWidth="1"/>
    <col min="7438" max="7438" width="5.33203125" style="128" customWidth="1"/>
    <col min="7439" max="7439" width="3.5546875" style="128" customWidth="1"/>
    <col min="7440" max="7440" width="4.5546875" style="128" customWidth="1"/>
    <col min="7441" max="7441" width="1.109375" style="128" customWidth="1"/>
    <col min="7442" max="7442" width="7.88671875" style="128" customWidth="1"/>
    <col min="7443" max="7443" width="0" style="128" hidden="1" customWidth="1"/>
    <col min="7444" max="7444" width="5.6640625" style="128" customWidth="1"/>
    <col min="7445" max="7445" width="3.44140625" style="128" customWidth="1"/>
    <col min="7446" max="7680" width="9.109375" style="128"/>
    <col min="7681" max="7681" width="0.44140625" style="128" customWidth="1"/>
    <col min="7682" max="7682" width="7" style="128" customWidth="1"/>
    <col min="7683" max="7683" width="13.109375" style="128" customWidth="1"/>
    <col min="7684" max="7684" width="10.109375" style="128" customWidth="1"/>
    <col min="7685" max="7685" width="4" style="128" customWidth="1"/>
    <col min="7686" max="7686" width="10.109375" style="128" customWidth="1"/>
    <col min="7687" max="7687" width="12.33203125" style="128" customWidth="1"/>
    <col min="7688" max="7688" width="17.109375" style="128" customWidth="1"/>
    <col min="7689" max="7689" width="11.44140625" style="128" customWidth="1"/>
    <col min="7690" max="7690" width="2.109375" style="128" customWidth="1"/>
    <col min="7691" max="7692" width="13.6640625" style="128" customWidth="1"/>
    <col min="7693" max="7693" width="4.6640625" style="128" customWidth="1"/>
    <col min="7694" max="7694" width="5.33203125" style="128" customWidth="1"/>
    <col min="7695" max="7695" width="3.5546875" style="128" customWidth="1"/>
    <col min="7696" max="7696" width="4.5546875" style="128" customWidth="1"/>
    <col min="7697" max="7697" width="1.109375" style="128" customWidth="1"/>
    <col min="7698" max="7698" width="7.88671875" style="128" customWidth="1"/>
    <col min="7699" max="7699" width="0" style="128" hidden="1" customWidth="1"/>
    <col min="7700" max="7700" width="5.6640625" style="128" customWidth="1"/>
    <col min="7701" max="7701" width="3.44140625" style="128" customWidth="1"/>
    <col min="7702" max="7936" width="9.109375" style="128"/>
    <col min="7937" max="7937" width="0.44140625" style="128" customWidth="1"/>
    <col min="7938" max="7938" width="7" style="128" customWidth="1"/>
    <col min="7939" max="7939" width="13.109375" style="128" customWidth="1"/>
    <col min="7940" max="7940" width="10.109375" style="128" customWidth="1"/>
    <col min="7941" max="7941" width="4" style="128" customWidth="1"/>
    <col min="7942" max="7942" width="10.109375" style="128" customWidth="1"/>
    <col min="7943" max="7943" width="12.33203125" style="128" customWidth="1"/>
    <col min="7944" max="7944" width="17.109375" style="128" customWidth="1"/>
    <col min="7945" max="7945" width="11.44140625" style="128" customWidth="1"/>
    <col min="7946" max="7946" width="2.109375" style="128" customWidth="1"/>
    <col min="7947" max="7948" width="13.6640625" style="128" customWidth="1"/>
    <col min="7949" max="7949" width="4.6640625" style="128" customWidth="1"/>
    <col min="7950" max="7950" width="5.33203125" style="128" customWidth="1"/>
    <col min="7951" max="7951" width="3.5546875" style="128" customWidth="1"/>
    <col min="7952" max="7952" width="4.5546875" style="128" customWidth="1"/>
    <col min="7953" max="7953" width="1.109375" style="128" customWidth="1"/>
    <col min="7954" max="7954" width="7.88671875" style="128" customWidth="1"/>
    <col min="7955" max="7955" width="0" style="128" hidden="1" customWidth="1"/>
    <col min="7956" max="7956" width="5.6640625" style="128" customWidth="1"/>
    <col min="7957" max="7957" width="3.44140625" style="128" customWidth="1"/>
    <col min="7958" max="8192" width="9.109375" style="128"/>
    <col min="8193" max="8193" width="0.44140625" style="128" customWidth="1"/>
    <col min="8194" max="8194" width="7" style="128" customWidth="1"/>
    <col min="8195" max="8195" width="13.109375" style="128" customWidth="1"/>
    <col min="8196" max="8196" width="10.109375" style="128" customWidth="1"/>
    <col min="8197" max="8197" width="4" style="128" customWidth="1"/>
    <col min="8198" max="8198" width="10.109375" style="128" customWidth="1"/>
    <col min="8199" max="8199" width="12.33203125" style="128" customWidth="1"/>
    <col min="8200" max="8200" width="17.109375" style="128" customWidth="1"/>
    <col min="8201" max="8201" width="11.44140625" style="128" customWidth="1"/>
    <col min="8202" max="8202" width="2.109375" style="128" customWidth="1"/>
    <col min="8203" max="8204" width="13.6640625" style="128" customWidth="1"/>
    <col min="8205" max="8205" width="4.6640625" style="128" customWidth="1"/>
    <col min="8206" max="8206" width="5.33203125" style="128" customWidth="1"/>
    <col min="8207" max="8207" width="3.5546875" style="128" customWidth="1"/>
    <col min="8208" max="8208" width="4.5546875" style="128" customWidth="1"/>
    <col min="8209" max="8209" width="1.109375" style="128" customWidth="1"/>
    <col min="8210" max="8210" width="7.88671875" style="128" customWidth="1"/>
    <col min="8211" max="8211" width="0" style="128" hidden="1" customWidth="1"/>
    <col min="8212" max="8212" width="5.6640625" style="128" customWidth="1"/>
    <col min="8213" max="8213" width="3.44140625" style="128" customWidth="1"/>
    <col min="8214" max="8448" width="9.109375" style="128"/>
    <col min="8449" max="8449" width="0.44140625" style="128" customWidth="1"/>
    <col min="8450" max="8450" width="7" style="128" customWidth="1"/>
    <col min="8451" max="8451" width="13.109375" style="128" customWidth="1"/>
    <col min="8452" max="8452" width="10.109375" style="128" customWidth="1"/>
    <col min="8453" max="8453" width="4" style="128" customWidth="1"/>
    <col min="8454" max="8454" width="10.109375" style="128" customWidth="1"/>
    <col min="8455" max="8455" width="12.33203125" style="128" customWidth="1"/>
    <col min="8456" max="8456" width="17.109375" style="128" customWidth="1"/>
    <col min="8457" max="8457" width="11.44140625" style="128" customWidth="1"/>
    <col min="8458" max="8458" width="2.109375" style="128" customWidth="1"/>
    <col min="8459" max="8460" width="13.6640625" style="128" customWidth="1"/>
    <col min="8461" max="8461" width="4.6640625" style="128" customWidth="1"/>
    <col min="8462" max="8462" width="5.33203125" style="128" customWidth="1"/>
    <col min="8463" max="8463" width="3.5546875" style="128" customWidth="1"/>
    <col min="8464" max="8464" width="4.5546875" style="128" customWidth="1"/>
    <col min="8465" max="8465" width="1.109375" style="128" customWidth="1"/>
    <col min="8466" max="8466" width="7.88671875" style="128" customWidth="1"/>
    <col min="8467" max="8467" width="0" style="128" hidden="1" customWidth="1"/>
    <col min="8468" max="8468" width="5.6640625" style="128" customWidth="1"/>
    <col min="8469" max="8469" width="3.44140625" style="128" customWidth="1"/>
    <col min="8470" max="8704" width="9.109375" style="128"/>
    <col min="8705" max="8705" width="0.44140625" style="128" customWidth="1"/>
    <col min="8706" max="8706" width="7" style="128" customWidth="1"/>
    <col min="8707" max="8707" width="13.109375" style="128" customWidth="1"/>
    <col min="8708" max="8708" width="10.109375" style="128" customWidth="1"/>
    <col min="8709" max="8709" width="4" style="128" customWidth="1"/>
    <col min="8710" max="8710" width="10.109375" style="128" customWidth="1"/>
    <col min="8711" max="8711" width="12.33203125" style="128" customWidth="1"/>
    <col min="8712" max="8712" width="17.109375" style="128" customWidth="1"/>
    <col min="8713" max="8713" width="11.44140625" style="128" customWidth="1"/>
    <col min="8714" max="8714" width="2.109375" style="128" customWidth="1"/>
    <col min="8715" max="8716" width="13.6640625" style="128" customWidth="1"/>
    <col min="8717" max="8717" width="4.6640625" style="128" customWidth="1"/>
    <col min="8718" max="8718" width="5.33203125" style="128" customWidth="1"/>
    <col min="8719" max="8719" width="3.5546875" style="128" customWidth="1"/>
    <col min="8720" max="8720" width="4.5546875" style="128" customWidth="1"/>
    <col min="8721" max="8721" width="1.109375" style="128" customWidth="1"/>
    <col min="8722" max="8722" width="7.88671875" style="128" customWidth="1"/>
    <col min="8723" max="8723" width="0" style="128" hidden="1" customWidth="1"/>
    <col min="8724" max="8724" width="5.6640625" style="128" customWidth="1"/>
    <col min="8725" max="8725" width="3.44140625" style="128" customWidth="1"/>
    <col min="8726" max="8960" width="9.109375" style="128"/>
    <col min="8961" max="8961" width="0.44140625" style="128" customWidth="1"/>
    <col min="8962" max="8962" width="7" style="128" customWidth="1"/>
    <col min="8963" max="8963" width="13.109375" style="128" customWidth="1"/>
    <col min="8964" max="8964" width="10.109375" style="128" customWidth="1"/>
    <col min="8965" max="8965" width="4" style="128" customWidth="1"/>
    <col min="8966" max="8966" width="10.109375" style="128" customWidth="1"/>
    <col min="8967" max="8967" width="12.33203125" style="128" customWidth="1"/>
    <col min="8968" max="8968" width="17.109375" style="128" customWidth="1"/>
    <col min="8969" max="8969" width="11.44140625" style="128" customWidth="1"/>
    <col min="8970" max="8970" width="2.109375" style="128" customWidth="1"/>
    <col min="8971" max="8972" width="13.6640625" style="128" customWidth="1"/>
    <col min="8973" max="8973" width="4.6640625" style="128" customWidth="1"/>
    <col min="8974" max="8974" width="5.33203125" style="128" customWidth="1"/>
    <col min="8975" max="8975" width="3.5546875" style="128" customWidth="1"/>
    <col min="8976" max="8976" width="4.5546875" style="128" customWidth="1"/>
    <col min="8977" max="8977" width="1.109375" style="128" customWidth="1"/>
    <col min="8978" max="8978" width="7.88671875" style="128" customWidth="1"/>
    <col min="8979" max="8979" width="0" style="128" hidden="1" customWidth="1"/>
    <col min="8980" max="8980" width="5.6640625" style="128" customWidth="1"/>
    <col min="8981" max="8981" width="3.44140625" style="128" customWidth="1"/>
    <col min="8982" max="9216" width="9.109375" style="128"/>
    <col min="9217" max="9217" width="0.44140625" style="128" customWidth="1"/>
    <col min="9218" max="9218" width="7" style="128" customWidth="1"/>
    <col min="9219" max="9219" width="13.109375" style="128" customWidth="1"/>
    <col min="9220" max="9220" width="10.109375" style="128" customWidth="1"/>
    <col min="9221" max="9221" width="4" style="128" customWidth="1"/>
    <col min="9222" max="9222" width="10.109375" style="128" customWidth="1"/>
    <col min="9223" max="9223" width="12.33203125" style="128" customWidth="1"/>
    <col min="9224" max="9224" width="17.109375" style="128" customWidth="1"/>
    <col min="9225" max="9225" width="11.44140625" style="128" customWidth="1"/>
    <col min="9226" max="9226" width="2.109375" style="128" customWidth="1"/>
    <col min="9227" max="9228" width="13.6640625" style="128" customWidth="1"/>
    <col min="9229" max="9229" width="4.6640625" style="128" customWidth="1"/>
    <col min="9230" max="9230" width="5.33203125" style="128" customWidth="1"/>
    <col min="9231" max="9231" width="3.5546875" style="128" customWidth="1"/>
    <col min="9232" max="9232" width="4.5546875" style="128" customWidth="1"/>
    <col min="9233" max="9233" width="1.109375" style="128" customWidth="1"/>
    <col min="9234" max="9234" width="7.88671875" style="128" customWidth="1"/>
    <col min="9235" max="9235" width="0" style="128" hidden="1" customWidth="1"/>
    <col min="9236" max="9236" width="5.6640625" style="128" customWidth="1"/>
    <col min="9237" max="9237" width="3.44140625" style="128" customWidth="1"/>
    <col min="9238" max="9472" width="9.109375" style="128"/>
    <col min="9473" max="9473" width="0.44140625" style="128" customWidth="1"/>
    <col min="9474" max="9474" width="7" style="128" customWidth="1"/>
    <col min="9475" max="9475" width="13.109375" style="128" customWidth="1"/>
    <col min="9476" max="9476" width="10.109375" style="128" customWidth="1"/>
    <col min="9477" max="9477" width="4" style="128" customWidth="1"/>
    <col min="9478" max="9478" width="10.109375" style="128" customWidth="1"/>
    <col min="9479" max="9479" width="12.33203125" style="128" customWidth="1"/>
    <col min="9480" max="9480" width="17.109375" style="128" customWidth="1"/>
    <col min="9481" max="9481" width="11.44140625" style="128" customWidth="1"/>
    <col min="9482" max="9482" width="2.109375" style="128" customWidth="1"/>
    <col min="9483" max="9484" width="13.6640625" style="128" customWidth="1"/>
    <col min="9485" max="9485" width="4.6640625" style="128" customWidth="1"/>
    <col min="9486" max="9486" width="5.33203125" style="128" customWidth="1"/>
    <col min="9487" max="9487" width="3.5546875" style="128" customWidth="1"/>
    <col min="9488" max="9488" width="4.5546875" style="128" customWidth="1"/>
    <col min="9489" max="9489" width="1.109375" style="128" customWidth="1"/>
    <col min="9490" max="9490" width="7.88671875" style="128" customWidth="1"/>
    <col min="9491" max="9491" width="0" style="128" hidden="1" customWidth="1"/>
    <col min="9492" max="9492" width="5.6640625" style="128" customWidth="1"/>
    <col min="9493" max="9493" width="3.44140625" style="128" customWidth="1"/>
    <col min="9494" max="9728" width="9.109375" style="128"/>
    <col min="9729" max="9729" width="0.44140625" style="128" customWidth="1"/>
    <col min="9730" max="9730" width="7" style="128" customWidth="1"/>
    <col min="9731" max="9731" width="13.109375" style="128" customWidth="1"/>
    <col min="9732" max="9732" width="10.109375" style="128" customWidth="1"/>
    <col min="9733" max="9733" width="4" style="128" customWidth="1"/>
    <col min="9734" max="9734" width="10.109375" style="128" customWidth="1"/>
    <col min="9735" max="9735" width="12.33203125" style="128" customWidth="1"/>
    <col min="9736" max="9736" width="17.109375" style="128" customWidth="1"/>
    <col min="9737" max="9737" width="11.44140625" style="128" customWidth="1"/>
    <col min="9738" max="9738" width="2.109375" style="128" customWidth="1"/>
    <col min="9739" max="9740" width="13.6640625" style="128" customWidth="1"/>
    <col min="9741" max="9741" width="4.6640625" style="128" customWidth="1"/>
    <col min="9742" max="9742" width="5.33203125" style="128" customWidth="1"/>
    <col min="9743" max="9743" width="3.5546875" style="128" customWidth="1"/>
    <col min="9744" max="9744" width="4.5546875" style="128" customWidth="1"/>
    <col min="9745" max="9745" width="1.109375" style="128" customWidth="1"/>
    <col min="9746" max="9746" width="7.88671875" style="128" customWidth="1"/>
    <col min="9747" max="9747" width="0" style="128" hidden="1" customWidth="1"/>
    <col min="9748" max="9748" width="5.6640625" style="128" customWidth="1"/>
    <col min="9749" max="9749" width="3.44140625" style="128" customWidth="1"/>
    <col min="9750" max="9984" width="9.109375" style="128"/>
    <col min="9985" max="9985" width="0.44140625" style="128" customWidth="1"/>
    <col min="9986" max="9986" width="7" style="128" customWidth="1"/>
    <col min="9987" max="9987" width="13.109375" style="128" customWidth="1"/>
    <col min="9988" max="9988" width="10.109375" style="128" customWidth="1"/>
    <col min="9989" max="9989" width="4" style="128" customWidth="1"/>
    <col min="9990" max="9990" width="10.109375" style="128" customWidth="1"/>
    <col min="9991" max="9991" width="12.33203125" style="128" customWidth="1"/>
    <col min="9992" max="9992" width="17.109375" style="128" customWidth="1"/>
    <col min="9993" max="9993" width="11.44140625" style="128" customWidth="1"/>
    <col min="9994" max="9994" width="2.109375" style="128" customWidth="1"/>
    <col min="9995" max="9996" width="13.6640625" style="128" customWidth="1"/>
    <col min="9997" max="9997" width="4.6640625" style="128" customWidth="1"/>
    <col min="9998" max="9998" width="5.33203125" style="128" customWidth="1"/>
    <col min="9999" max="9999" width="3.5546875" style="128" customWidth="1"/>
    <col min="10000" max="10000" width="4.5546875" style="128" customWidth="1"/>
    <col min="10001" max="10001" width="1.109375" style="128" customWidth="1"/>
    <col min="10002" max="10002" width="7.88671875" style="128" customWidth="1"/>
    <col min="10003" max="10003" width="0" style="128" hidden="1" customWidth="1"/>
    <col min="10004" max="10004" width="5.6640625" style="128" customWidth="1"/>
    <col min="10005" max="10005" width="3.44140625" style="128" customWidth="1"/>
    <col min="10006" max="10240" width="9.109375" style="128"/>
    <col min="10241" max="10241" width="0.44140625" style="128" customWidth="1"/>
    <col min="10242" max="10242" width="7" style="128" customWidth="1"/>
    <col min="10243" max="10243" width="13.109375" style="128" customWidth="1"/>
    <col min="10244" max="10244" width="10.109375" style="128" customWidth="1"/>
    <col min="10245" max="10245" width="4" style="128" customWidth="1"/>
    <col min="10246" max="10246" width="10.109375" style="128" customWidth="1"/>
    <col min="10247" max="10247" width="12.33203125" style="128" customWidth="1"/>
    <col min="10248" max="10248" width="17.109375" style="128" customWidth="1"/>
    <col min="10249" max="10249" width="11.44140625" style="128" customWidth="1"/>
    <col min="10250" max="10250" width="2.109375" style="128" customWidth="1"/>
    <col min="10251" max="10252" width="13.6640625" style="128" customWidth="1"/>
    <col min="10253" max="10253" width="4.6640625" style="128" customWidth="1"/>
    <col min="10254" max="10254" width="5.33203125" style="128" customWidth="1"/>
    <col min="10255" max="10255" width="3.5546875" style="128" customWidth="1"/>
    <col min="10256" max="10256" width="4.5546875" style="128" customWidth="1"/>
    <col min="10257" max="10257" width="1.109375" style="128" customWidth="1"/>
    <col min="10258" max="10258" width="7.88671875" style="128" customWidth="1"/>
    <col min="10259" max="10259" width="0" style="128" hidden="1" customWidth="1"/>
    <col min="10260" max="10260" width="5.6640625" style="128" customWidth="1"/>
    <col min="10261" max="10261" width="3.44140625" style="128" customWidth="1"/>
    <col min="10262" max="10496" width="9.109375" style="128"/>
    <col min="10497" max="10497" width="0.44140625" style="128" customWidth="1"/>
    <col min="10498" max="10498" width="7" style="128" customWidth="1"/>
    <col min="10499" max="10499" width="13.109375" style="128" customWidth="1"/>
    <col min="10500" max="10500" width="10.109375" style="128" customWidth="1"/>
    <col min="10501" max="10501" width="4" style="128" customWidth="1"/>
    <col min="10502" max="10502" width="10.109375" style="128" customWidth="1"/>
    <col min="10503" max="10503" width="12.33203125" style="128" customWidth="1"/>
    <col min="10504" max="10504" width="17.109375" style="128" customWidth="1"/>
    <col min="10505" max="10505" width="11.44140625" style="128" customWidth="1"/>
    <col min="10506" max="10506" width="2.109375" style="128" customWidth="1"/>
    <col min="10507" max="10508" width="13.6640625" style="128" customWidth="1"/>
    <col min="10509" max="10509" width="4.6640625" style="128" customWidth="1"/>
    <col min="10510" max="10510" width="5.33203125" style="128" customWidth="1"/>
    <col min="10511" max="10511" width="3.5546875" style="128" customWidth="1"/>
    <col min="10512" max="10512" width="4.5546875" style="128" customWidth="1"/>
    <col min="10513" max="10513" width="1.109375" style="128" customWidth="1"/>
    <col min="10514" max="10514" width="7.88671875" style="128" customWidth="1"/>
    <col min="10515" max="10515" width="0" style="128" hidden="1" customWidth="1"/>
    <col min="10516" max="10516" width="5.6640625" style="128" customWidth="1"/>
    <col min="10517" max="10517" width="3.44140625" style="128" customWidth="1"/>
    <col min="10518" max="10752" width="9.109375" style="128"/>
    <col min="10753" max="10753" width="0.44140625" style="128" customWidth="1"/>
    <col min="10754" max="10754" width="7" style="128" customWidth="1"/>
    <col min="10755" max="10755" width="13.109375" style="128" customWidth="1"/>
    <col min="10756" max="10756" width="10.109375" style="128" customWidth="1"/>
    <col min="10757" max="10757" width="4" style="128" customWidth="1"/>
    <col min="10758" max="10758" width="10.109375" style="128" customWidth="1"/>
    <col min="10759" max="10759" width="12.33203125" style="128" customWidth="1"/>
    <col min="10760" max="10760" width="17.109375" style="128" customWidth="1"/>
    <col min="10761" max="10761" width="11.44140625" style="128" customWidth="1"/>
    <col min="10762" max="10762" width="2.109375" style="128" customWidth="1"/>
    <col min="10763" max="10764" width="13.6640625" style="128" customWidth="1"/>
    <col min="10765" max="10765" width="4.6640625" style="128" customWidth="1"/>
    <col min="10766" max="10766" width="5.33203125" style="128" customWidth="1"/>
    <col min="10767" max="10767" width="3.5546875" style="128" customWidth="1"/>
    <col min="10768" max="10768" width="4.5546875" style="128" customWidth="1"/>
    <col min="10769" max="10769" width="1.109375" style="128" customWidth="1"/>
    <col min="10770" max="10770" width="7.88671875" style="128" customWidth="1"/>
    <col min="10771" max="10771" width="0" style="128" hidden="1" customWidth="1"/>
    <col min="10772" max="10772" width="5.6640625" style="128" customWidth="1"/>
    <col min="10773" max="10773" width="3.44140625" style="128" customWidth="1"/>
    <col min="10774" max="11008" width="9.109375" style="128"/>
    <col min="11009" max="11009" width="0.44140625" style="128" customWidth="1"/>
    <col min="11010" max="11010" width="7" style="128" customWidth="1"/>
    <col min="11011" max="11011" width="13.109375" style="128" customWidth="1"/>
    <col min="11012" max="11012" width="10.109375" style="128" customWidth="1"/>
    <col min="11013" max="11013" width="4" style="128" customWidth="1"/>
    <col min="11014" max="11014" width="10.109375" style="128" customWidth="1"/>
    <col min="11015" max="11015" width="12.33203125" style="128" customWidth="1"/>
    <col min="11016" max="11016" width="17.109375" style="128" customWidth="1"/>
    <col min="11017" max="11017" width="11.44140625" style="128" customWidth="1"/>
    <col min="11018" max="11018" width="2.109375" style="128" customWidth="1"/>
    <col min="11019" max="11020" width="13.6640625" style="128" customWidth="1"/>
    <col min="11021" max="11021" width="4.6640625" style="128" customWidth="1"/>
    <col min="11022" max="11022" width="5.33203125" style="128" customWidth="1"/>
    <col min="11023" max="11023" width="3.5546875" style="128" customWidth="1"/>
    <col min="11024" max="11024" width="4.5546875" style="128" customWidth="1"/>
    <col min="11025" max="11025" width="1.109375" style="128" customWidth="1"/>
    <col min="11026" max="11026" width="7.88671875" style="128" customWidth="1"/>
    <col min="11027" max="11027" width="0" style="128" hidden="1" customWidth="1"/>
    <col min="11028" max="11028" width="5.6640625" style="128" customWidth="1"/>
    <col min="11029" max="11029" width="3.44140625" style="128" customWidth="1"/>
    <col min="11030" max="11264" width="9.109375" style="128"/>
    <col min="11265" max="11265" width="0.44140625" style="128" customWidth="1"/>
    <col min="11266" max="11266" width="7" style="128" customWidth="1"/>
    <col min="11267" max="11267" width="13.109375" style="128" customWidth="1"/>
    <col min="11268" max="11268" width="10.109375" style="128" customWidth="1"/>
    <col min="11269" max="11269" width="4" style="128" customWidth="1"/>
    <col min="11270" max="11270" width="10.109375" style="128" customWidth="1"/>
    <col min="11271" max="11271" width="12.33203125" style="128" customWidth="1"/>
    <col min="11272" max="11272" width="17.109375" style="128" customWidth="1"/>
    <col min="11273" max="11273" width="11.44140625" style="128" customWidth="1"/>
    <col min="11274" max="11274" width="2.109375" style="128" customWidth="1"/>
    <col min="11275" max="11276" width="13.6640625" style="128" customWidth="1"/>
    <col min="11277" max="11277" width="4.6640625" style="128" customWidth="1"/>
    <col min="11278" max="11278" width="5.33203125" style="128" customWidth="1"/>
    <col min="11279" max="11279" width="3.5546875" style="128" customWidth="1"/>
    <col min="11280" max="11280" width="4.5546875" style="128" customWidth="1"/>
    <col min="11281" max="11281" width="1.109375" style="128" customWidth="1"/>
    <col min="11282" max="11282" width="7.88671875" style="128" customWidth="1"/>
    <col min="11283" max="11283" width="0" style="128" hidden="1" customWidth="1"/>
    <col min="11284" max="11284" width="5.6640625" style="128" customWidth="1"/>
    <col min="11285" max="11285" width="3.44140625" style="128" customWidth="1"/>
    <col min="11286" max="11520" width="9.109375" style="128"/>
    <col min="11521" max="11521" width="0.44140625" style="128" customWidth="1"/>
    <col min="11522" max="11522" width="7" style="128" customWidth="1"/>
    <col min="11523" max="11523" width="13.109375" style="128" customWidth="1"/>
    <col min="11524" max="11524" width="10.109375" style="128" customWidth="1"/>
    <col min="11525" max="11525" width="4" style="128" customWidth="1"/>
    <col min="11526" max="11526" width="10.109375" style="128" customWidth="1"/>
    <col min="11527" max="11527" width="12.33203125" style="128" customWidth="1"/>
    <col min="11528" max="11528" width="17.109375" style="128" customWidth="1"/>
    <col min="11529" max="11529" width="11.44140625" style="128" customWidth="1"/>
    <col min="11530" max="11530" width="2.109375" style="128" customWidth="1"/>
    <col min="11531" max="11532" width="13.6640625" style="128" customWidth="1"/>
    <col min="11533" max="11533" width="4.6640625" style="128" customWidth="1"/>
    <col min="11534" max="11534" width="5.33203125" style="128" customWidth="1"/>
    <col min="11535" max="11535" width="3.5546875" style="128" customWidth="1"/>
    <col min="11536" max="11536" width="4.5546875" style="128" customWidth="1"/>
    <col min="11537" max="11537" width="1.109375" style="128" customWidth="1"/>
    <col min="11538" max="11538" width="7.88671875" style="128" customWidth="1"/>
    <col min="11539" max="11539" width="0" style="128" hidden="1" customWidth="1"/>
    <col min="11540" max="11540" width="5.6640625" style="128" customWidth="1"/>
    <col min="11541" max="11541" width="3.44140625" style="128" customWidth="1"/>
    <col min="11542" max="11776" width="9.109375" style="128"/>
    <col min="11777" max="11777" width="0.44140625" style="128" customWidth="1"/>
    <col min="11778" max="11778" width="7" style="128" customWidth="1"/>
    <col min="11779" max="11779" width="13.109375" style="128" customWidth="1"/>
    <col min="11780" max="11780" width="10.109375" style="128" customWidth="1"/>
    <col min="11781" max="11781" width="4" style="128" customWidth="1"/>
    <col min="11782" max="11782" width="10.109375" style="128" customWidth="1"/>
    <col min="11783" max="11783" width="12.33203125" style="128" customWidth="1"/>
    <col min="11784" max="11784" width="17.109375" style="128" customWidth="1"/>
    <col min="11785" max="11785" width="11.44140625" style="128" customWidth="1"/>
    <col min="11786" max="11786" width="2.109375" style="128" customWidth="1"/>
    <col min="11787" max="11788" width="13.6640625" style="128" customWidth="1"/>
    <col min="11789" max="11789" width="4.6640625" style="128" customWidth="1"/>
    <col min="11790" max="11790" width="5.33203125" style="128" customWidth="1"/>
    <col min="11791" max="11791" width="3.5546875" style="128" customWidth="1"/>
    <col min="11792" max="11792" width="4.5546875" style="128" customWidth="1"/>
    <col min="11793" max="11793" width="1.109375" style="128" customWidth="1"/>
    <col min="11794" max="11794" width="7.88671875" style="128" customWidth="1"/>
    <col min="11795" max="11795" width="0" style="128" hidden="1" customWidth="1"/>
    <col min="11796" max="11796" width="5.6640625" style="128" customWidth="1"/>
    <col min="11797" max="11797" width="3.44140625" style="128" customWidth="1"/>
    <col min="11798" max="12032" width="9.109375" style="128"/>
    <col min="12033" max="12033" width="0.44140625" style="128" customWidth="1"/>
    <col min="12034" max="12034" width="7" style="128" customWidth="1"/>
    <col min="12035" max="12035" width="13.109375" style="128" customWidth="1"/>
    <col min="12036" max="12036" width="10.109375" style="128" customWidth="1"/>
    <col min="12037" max="12037" width="4" style="128" customWidth="1"/>
    <col min="12038" max="12038" width="10.109375" style="128" customWidth="1"/>
    <col min="12039" max="12039" width="12.33203125" style="128" customWidth="1"/>
    <col min="12040" max="12040" width="17.109375" style="128" customWidth="1"/>
    <col min="12041" max="12041" width="11.44140625" style="128" customWidth="1"/>
    <col min="12042" max="12042" width="2.109375" style="128" customWidth="1"/>
    <col min="12043" max="12044" width="13.6640625" style="128" customWidth="1"/>
    <col min="12045" max="12045" width="4.6640625" style="128" customWidth="1"/>
    <col min="12046" max="12046" width="5.33203125" style="128" customWidth="1"/>
    <col min="12047" max="12047" width="3.5546875" style="128" customWidth="1"/>
    <col min="12048" max="12048" width="4.5546875" style="128" customWidth="1"/>
    <col min="12049" max="12049" width="1.109375" style="128" customWidth="1"/>
    <col min="12050" max="12050" width="7.88671875" style="128" customWidth="1"/>
    <col min="12051" max="12051" width="0" style="128" hidden="1" customWidth="1"/>
    <col min="12052" max="12052" width="5.6640625" style="128" customWidth="1"/>
    <col min="12053" max="12053" width="3.44140625" style="128" customWidth="1"/>
    <col min="12054" max="12288" width="9.109375" style="128"/>
    <col min="12289" max="12289" width="0.44140625" style="128" customWidth="1"/>
    <col min="12290" max="12290" width="7" style="128" customWidth="1"/>
    <col min="12291" max="12291" width="13.109375" style="128" customWidth="1"/>
    <col min="12292" max="12292" width="10.109375" style="128" customWidth="1"/>
    <col min="12293" max="12293" width="4" style="128" customWidth="1"/>
    <col min="12294" max="12294" width="10.109375" style="128" customWidth="1"/>
    <col min="12295" max="12295" width="12.33203125" style="128" customWidth="1"/>
    <col min="12296" max="12296" width="17.109375" style="128" customWidth="1"/>
    <col min="12297" max="12297" width="11.44140625" style="128" customWidth="1"/>
    <col min="12298" max="12298" width="2.109375" style="128" customWidth="1"/>
    <col min="12299" max="12300" width="13.6640625" style="128" customWidth="1"/>
    <col min="12301" max="12301" width="4.6640625" style="128" customWidth="1"/>
    <col min="12302" max="12302" width="5.33203125" style="128" customWidth="1"/>
    <col min="12303" max="12303" width="3.5546875" style="128" customWidth="1"/>
    <col min="12304" max="12304" width="4.5546875" style="128" customWidth="1"/>
    <col min="12305" max="12305" width="1.109375" style="128" customWidth="1"/>
    <col min="12306" max="12306" width="7.88671875" style="128" customWidth="1"/>
    <col min="12307" max="12307" width="0" style="128" hidden="1" customWidth="1"/>
    <col min="12308" max="12308" width="5.6640625" style="128" customWidth="1"/>
    <col min="12309" max="12309" width="3.44140625" style="128" customWidth="1"/>
    <col min="12310" max="12544" width="9.109375" style="128"/>
    <col min="12545" max="12545" width="0.44140625" style="128" customWidth="1"/>
    <col min="12546" max="12546" width="7" style="128" customWidth="1"/>
    <col min="12547" max="12547" width="13.109375" style="128" customWidth="1"/>
    <col min="12548" max="12548" width="10.109375" style="128" customWidth="1"/>
    <col min="12549" max="12549" width="4" style="128" customWidth="1"/>
    <col min="12550" max="12550" width="10.109375" style="128" customWidth="1"/>
    <col min="12551" max="12551" width="12.33203125" style="128" customWidth="1"/>
    <col min="12552" max="12552" width="17.109375" style="128" customWidth="1"/>
    <col min="12553" max="12553" width="11.44140625" style="128" customWidth="1"/>
    <col min="12554" max="12554" width="2.109375" style="128" customWidth="1"/>
    <col min="12555" max="12556" width="13.6640625" style="128" customWidth="1"/>
    <col min="12557" max="12557" width="4.6640625" style="128" customWidth="1"/>
    <col min="12558" max="12558" width="5.33203125" style="128" customWidth="1"/>
    <col min="12559" max="12559" width="3.5546875" style="128" customWidth="1"/>
    <col min="12560" max="12560" width="4.5546875" style="128" customWidth="1"/>
    <col min="12561" max="12561" width="1.109375" style="128" customWidth="1"/>
    <col min="12562" max="12562" width="7.88671875" style="128" customWidth="1"/>
    <col min="12563" max="12563" width="0" style="128" hidden="1" customWidth="1"/>
    <col min="12564" max="12564" width="5.6640625" style="128" customWidth="1"/>
    <col min="12565" max="12565" width="3.44140625" style="128" customWidth="1"/>
    <col min="12566" max="12800" width="9.109375" style="128"/>
    <col min="12801" max="12801" width="0.44140625" style="128" customWidth="1"/>
    <col min="12802" max="12802" width="7" style="128" customWidth="1"/>
    <col min="12803" max="12803" width="13.109375" style="128" customWidth="1"/>
    <col min="12804" max="12804" width="10.109375" style="128" customWidth="1"/>
    <col min="12805" max="12805" width="4" style="128" customWidth="1"/>
    <col min="12806" max="12806" width="10.109375" style="128" customWidth="1"/>
    <col min="12807" max="12807" width="12.33203125" style="128" customWidth="1"/>
    <col min="12808" max="12808" width="17.109375" style="128" customWidth="1"/>
    <col min="12809" max="12809" width="11.44140625" style="128" customWidth="1"/>
    <col min="12810" max="12810" width="2.109375" style="128" customWidth="1"/>
    <col min="12811" max="12812" width="13.6640625" style="128" customWidth="1"/>
    <col min="12813" max="12813" width="4.6640625" style="128" customWidth="1"/>
    <col min="12814" max="12814" width="5.33203125" style="128" customWidth="1"/>
    <col min="12815" max="12815" width="3.5546875" style="128" customWidth="1"/>
    <col min="12816" max="12816" width="4.5546875" style="128" customWidth="1"/>
    <col min="12817" max="12817" width="1.109375" style="128" customWidth="1"/>
    <col min="12818" max="12818" width="7.88671875" style="128" customWidth="1"/>
    <col min="12819" max="12819" width="0" style="128" hidden="1" customWidth="1"/>
    <col min="12820" max="12820" width="5.6640625" style="128" customWidth="1"/>
    <col min="12821" max="12821" width="3.44140625" style="128" customWidth="1"/>
    <col min="12822" max="13056" width="9.109375" style="128"/>
    <col min="13057" max="13057" width="0.44140625" style="128" customWidth="1"/>
    <col min="13058" max="13058" width="7" style="128" customWidth="1"/>
    <col min="13059" max="13059" width="13.109375" style="128" customWidth="1"/>
    <col min="13060" max="13060" width="10.109375" style="128" customWidth="1"/>
    <col min="13061" max="13061" width="4" style="128" customWidth="1"/>
    <col min="13062" max="13062" width="10.109375" style="128" customWidth="1"/>
    <col min="13063" max="13063" width="12.33203125" style="128" customWidth="1"/>
    <col min="13064" max="13064" width="17.109375" style="128" customWidth="1"/>
    <col min="13065" max="13065" width="11.44140625" style="128" customWidth="1"/>
    <col min="13066" max="13066" width="2.109375" style="128" customWidth="1"/>
    <col min="13067" max="13068" width="13.6640625" style="128" customWidth="1"/>
    <col min="13069" max="13069" width="4.6640625" style="128" customWidth="1"/>
    <col min="13070" max="13070" width="5.33203125" style="128" customWidth="1"/>
    <col min="13071" max="13071" width="3.5546875" style="128" customWidth="1"/>
    <col min="13072" max="13072" width="4.5546875" style="128" customWidth="1"/>
    <col min="13073" max="13073" width="1.109375" style="128" customWidth="1"/>
    <col min="13074" max="13074" width="7.88671875" style="128" customWidth="1"/>
    <col min="13075" max="13075" width="0" style="128" hidden="1" customWidth="1"/>
    <col min="13076" max="13076" width="5.6640625" style="128" customWidth="1"/>
    <col min="13077" max="13077" width="3.44140625" style="128" customWidth="1"/>
    <col min="13078" max="13312" width="9.109375" style="128"/>
    <col min="13313" max="13313" width="0.44140625" style="128" customWidth="1"/>
    <col min="13314" max="13314" width="7" style="128" customWidth="1"/>
    <col min="13315" max="13315" width="13.109375" style="128" customWidth="1"/>
    <col min="13316" max="13316" width="10.109375" style="128" customWidth="1"/>
    <col min="13317" max="13317" width="4" style="128" customWidth="1"/>
    <col min="13318" max="13318" width="10.109375" style="128" customWidth="1"/>
    <col min="13319" max="13319" width="12.33203125" style="128" customWidth="1"/>
    <col min="13320" max="13320" width="17.109375" style="128" customWidth="1"/>
    <col min="13321" max="13321" width="11.44140625" style="128" customWidth="1"/>
    <col min="13322" max="13322" width="2.109375" style="128" customWidth="1"/>
    <col min="13323" max="13324" width="13.6640625" style="128" customWidth="1"/>
    <col min="13325" max="13325" width="4.6640625" style="128" customWidth="1"/>
    <col min="13326" max="13326" width="5.33203125" style="128" customWidth="1"/>
    <col min="13327" max="13327" width="3.5546875" style="128" customWidth="1"/>
    <col min="13328" max="13328" width="4.5546875" style="128" customWidth="1"/>
    <col min="13329" max="13329" width="1.109375" style="128" customWidth="1"/>
    <col min="13330" max="13330" width="7.88671875" style="128" customWidth="1"/>
    <col min="13331" max="13331" width="0" style="128" hidden="1" customWidth="1"/>
    <col min="13332" max="13332" width="5.6640625" style="128" customWidth="1"/>
    <col min="13333" max="13333" width="3.44140625" style="128" customWidth="1"/>
    <col min="13334" max="13568" width="9.109375" style="128"/>
    <col min="13569" max="13569" width="0.44140625" style="128" customWidth="1"/>
    <col min="13570" max="13570" width="7" style="128" customWidth="1"/>
    <col min="13571" max="13571" width="13.109375" style="128" customWidth="1"/>
    <col min="13572" max="13572" width="10.109375" style="128" customWidth="1"/>
    <col min="13573" max="13573" width="4" style="128" customWidth="1"/>
    <col min="13574" max="13574" width="10.109375" style="128" customWidth="1"/>
    <col min="13575" max="13575" width="12.33203125" style="128" customWidth="1"/>
    <col min="13576" max="13576" width="17.109375" style="128" customWidth="1"/>
    <col min="13577" max="13577" width="11.44140625" style="128" customWidth="1"/>
    <col min="13578" max="13578" width="2.109375" style="128" customWidth="1"/>
    <col min="13579" max="13580" width="13.6640625" style="128" customWidth="1"/>
    <col min="13581" max="13581" width="4.6640625" style="128" customWidth="1"/>
    <col min="13582" max="13582" width="5.33203125" style="128" customWidth="1"/>
    <col min="13583" max="13583" width="3.5546875" style="128" customWidth="1"/>
    <col min="13584" max="13584" width="4.5546875" style="128" customWidth="1"/>
    <col min="13585" max="13585" width="1.109375" style="128" customWidth="1"/>
    <col min="13586" max="13586" width="7.88671875" style="128" customWidth="1"/>
    <col min="13587" max="13587" width="0" style="128" hidden="1" customWidth="1"/>
    <col min="13588" max="13588" width="5.6640625" style="128" customWidth="1"/>
    <col min="13589" max="13589" width="3.44140625" style="128" customWidth="1"/>
    <col min="13590" max="13824" width="9.109375" style="128"/>
    <col min="13825" max="13825" width="0.44140625" style="128" customWidth="1"/>
    <col min="13826" max="13826" width="7" style="128" customWidth="1"/>
    <col min="13827" max="13827" width="13.109375" style="128" customWidth="1"/>
    <col min="13828" max="13828" width="10.109375" style="128" customWidth="1"/>
    <col min="13829" max="13829" width="4" style="128" customWidth="1"/>
    <col min="13830" max="13830" width="10.109375" style="128" customWidth="1"/>
    <col min="13831" max="13831" width="12.33203125" style="128" customWidth="1"/>
    <col min="13832" max="13832" width="17.109375" style="128" customWidth="1"/>
    <col min="13833" max="13833" width="11.44140625" style="128" customWidth="1"/>
    <col min="13834" max="13834" width="2.109375" style="128" customWidth="1"/>
    <col min="13835" max="13836" width="13.6640625" style="128" customWidth="1"/>
    <col min="13837" max="13837" width="4.6640625" style="128" customWidth="1"/>
    <col min="13838" max="13838" width="5.33203125" style="128" customWidth="1"/>
    <col min="13839" max="13839" width="3.5546875" style="128" customWidth="1"/>
    <col min="13840" max="13840" width="4.5546875" style="128" customWidth="1"/>
    <col min="13841" max="13841" width="1.109375" style="128" customWidth="1"/>
    <col min="13842" max="13842" width="7.88671875" style="128" customWidth="1"/>
    <col min="13843" max="13843" width="0" style="128" hidden="1" customWidth="1"/>
    <col min="13844" max="13844" width="5.6640625" style="128" customWidth="1"/>
    <col min="13845" max="13845" width="3.44140625" style="128" customWidth="1"/>
    <col min="13846" max="14080" width="9.109375" style="128"/>
    <col min="14081" max="14081" width="0.44140625" style="128" customWidth="1"/>
    <col min="14082" max="14082" width="7" style="128" customWidth="1"/>
    <col min="14083" max="14083" width="13.109375" style="128" customWidth="1"/>
    <col min="14084" max="14084" width="10.109375" style="128" customWidth="1"/>
    <col min="14085" max="14085" width="4" style="128" customWidth="1"/>
    <col min="14086" max="14086" width="10.109375" style="128" customWidth="1"/>
    <col min="14087" max="14087" width="12.33203125" style="128" customWidth="1"/>
    <col min="14088" max="14088" width="17.109375" style="128" customWidth="1"/>
    <col min="14089" max="14089" width="11.44140625" style="128" customWidth="1"/>
    <col min="14090" max="14090" width="2.109375" style="128" customWidth="1"/>
    <col min="14091" max="14092" width="13.6640625" style="128" customWidth="1"/>
    <col min="14093" max="14093" width="4.6640625" style="128" customWidth="1"/>
    <col min="14094" max="14094" width="5.33203125" style="128" customWidth="1"/>
    <col min="14095" max="14095" width="3.5546875" style="128" customWidth="1"/>
    <col min="14096" max="14096" width="4.5546875" style="128" customWidth="1"/>
    <col min="14097" max="14097" width="1.109375" style="128" customWidth="1"/>
    <col min="14098" max="14098" width="7.88671875" style="128" customWidth="1"/>
    <col min="14099" max="14099" width="0" style="128" hidden="1" customWidth="1"/>
    <col min="14100" max="14100" width="5.6640625" style="128" customWidth="1"/>
    <col min="14101" max="14101" width="3.44140625" style="128" customWidth="1"/>
    <col min="14102" max="14336" width="9.109375" style="128"/>
    <col min="14337" max="14337" width="0.44140625" style="128" customWidth="1"/>
    <col min="14338" max="14338" width="7" style="128" customWidth="1"/>
    <col min="14339" max="14339" width="13.109375" style="128" customWidth="1"/>
    <col min="14340" max="14340" width="10.109375" style="128" customWidth="1"/>
    <col min="14341" max="14341" width="4" style="128" customWidth="1"/>
    <col min="14342" max="14342" width="10.109375" style="128" customWidth="1"/>
    <col min="14343" max="14343" width="12.33203125" style="128" customWidth="1"/>
    <col min="14344" max="14344" width="17.109375" style="128" customWidth="1"/>
    <col min="14345" max="14345" width="11.44140625" style="128" customWidth="1"/>
    <col min="14346" max="14346" width="2.109375" style="128" customWidth="1"/>
    <col min="14347" max="14348" width="13.6640625" style="128" customWidth="1"/>
    <col min="14349" max="14349" width="4.6640625" style="128" customWidth="1"/>
    <col min="14350" max="14350" width="5.33203125" style="128" customWidth="1"/>
    <col min="14351" max="14351" width="3.5546875" style="128" customWidth="1"/>
    <col min="14352" max="14352" width="4.5546875" style="128" customWidth="1"/>
    <col min="14353" max="14353" width="1.109375" style="128" customWidth="1"/>
    <col min="14354" max="14354" width="7.88671875" style="128" customWidth="1"/>
    <col min="14355" max="14355" width="0" style="128" hidden="1" customWidth="1"/>
    <col min="14356" max="14356" width="5.6640625" style="128" customWidth="1"/>
    <col min="14357" max="14357" width="3.44140625" style="128" customWidth="1"/>
    <col min="14358" max="14592" width="9.109375" style="128"/>
    <col min="14593" max="14593" width="0.44140625" style="128" customWidth="1"/>
    <col min="14594" max="14594" width="7" style="128" customWidth="1"/>
    <col min="14595" max="14595" width="13.109375" style="128" customWidth="1"/>
    <col min="14596" max="14596" width="10.109375" style="128" customWidth="1"/>
    <col min="14597" max="14597" width="4" style="128" customWidth="1"/>
    <col min="14598" max="14598" width="10.109375" style="128" customWidth="1"/>
    <col min="14599" max="14599" width="12.33203125" style="128" customWidth="1"/>
    <col min="14600" max="14600" width="17.109375" style="128" customWidth="1"/>
    <col min="14601" max="14601" width="11.44140625" style="128" customWidth="1"/>
    <col min="14602" max="14602" width="2.109375" style="128" customWidth="1"/>
    <col min="14603" max="14604" width="13.6640625" style="128" customWidth="1"/>
    <col min="14605" max="14605" width="4.6640625" style="128" customWidth="1"/>
    <col min="14606" max="14606" width="5.33203125" style="128" customWidth="1"/>
    <col min="14607" max="14607" width="3.5546875" style="128" customWidth="1"/>
    <col min="14608" max="14608" width="4.5546875" style="128" customWidth="1"/>
    <col min="14609" max="14609" width="1.109375" style="128" customWidth="1"/>
    <col min="14610" max="14610" width="7.88671875" style="128" customWidth="1"/>
    <col min="14611" max="14611" width="0" style="128" hidden="1" customWidth="1"/>
    <col min="14612" max="14612" width="5.6640625" style="128" customWidth="1"/>
    <col min="14613" max="14613" width="3.44140625" style="128" customWidth="1"/>
    <col min="14614" max="14848" width="9.109375" style="128"/>
    <col min="14849" max="14849" width="0.44140625" style="128" customWidth="1"/>
    <col min="14850" max="14850" width="7" style="128" customWidth="1"/>
    <col min="14851" max="14851" width="13.109375" style="128" customWidth="1"/>
    <col min="14852" max="14852" width="10.109375" style="128" customWidth="1"/>
    <col min="14853" max="14853" width="4" style="128" customWidth="1"/>
    <col min="14854" max="14854" width="10.109375" style="128" customWidth="1"/>
    <col min="14855" max="14855" width="12.33203125" style="128" customWidth="1"/>
    <col min="14856" max="14856" width="17.109375" style="128" customWidth="1"/>
    <col min="14857" max="14857" width="11.44140625" style="128" customWidth="1"/>
    <col min="14858" max="14858" width="2.109375" style="128" customWidth="1"/>
    <col min="14859" max="14860" width="13.6640625" style="128" customWidth="1"/>
    <col min="14861" max="14861" width="4.6640625" style="128" customWidth="1"/>
    <col min="14862" max="14862" width="5.33203125" style="128" customWidth="1"/>
    <col min="14863" max="14863" width="3.5546875" style="128" customWidth="1"/>
    <col min="14864" max="14864" width="4.5546875" style="128" customWidth="1"/>
    <col min="14865" max="14865" width="1.109375" style="128" customWidth="1"/>
    <col min="14866" max="14866" width="7.88671875" style="128" customWidth="1"/>
    <col min="14867" max="14867" width="0" style="128" hidden="1" customWidth="1"/>
    <col min="14868" max="14868" width="5.6640625" style="128" customWidth="1"/>
    <col min="14869" max="14869" width="3.44140625" style="128" customWidth="1"/>
    <col min="14870" max="15104" width="9.109375" style="128"/>
    <col min="15105" max="15105" width="0.44140625" style="128" customWidth="1"/>
    <col min="15106" max="15106" width="7" style="128" customWidth="1"/>
    <col min="15107" max="15107" width="13.109375" style="128" customWidth="1"/>
    <col min="15108" max="15108" width="10.109375" style="128" customWidth="1"/>
    <col min="15109" max="15109" width="4" style="128" customWidth="1"/>
    <col min="15110" max="15110" width="10.109375" style="128" customWidth="1"/>
    <col min="15111" max="15111" width="12.33203125" style="128" customWidth="1"/>
    <col min="15112" max="15112" width="17.109375" style="128" customWidth="1"/>
    <col min="15113" max="15113" width="11.44140625" style="128" customWidth="1"/>
    <col min="15114" max="15114" width="2.109375" style="128" customWidth="1"/>
    <col min="15115" max="15116" width="13.6640625" style="128" customWidth="1"/>
    <col min="15117" max="15117" width="4.6640625" style="128" customWidth="1"/>
    <col min="15118" max="15118" width="5.33203125" style="128" customWidth="1"/>
    <col min="15119" max="15119" width="3.5546875" style="128" customWidth="1"/>
    <col min="15120" max="15120" width="4.5546875" style="128" customWidth="1"/>
    <col min="15121" max="15121" width="1.109375" style="128" customWidth="1"/>
    <col min="15122" max="15122" width="7.88671875" style="128" customWidth="1"/>
    <col min="15123" max="15123" width="0" style="128" hidden="1" customWidth="1"/>
    <col min="15124" max="15124" width="5.6640625" style="128" customWidth="1"/>
    <col min="15125" max="15125" width="3.44140625" style="128" customWidth="1"/>
    <col min="15126" max="15360" width="9.109375" style="128"/>
    <col min="15361" max="15361" width="0.44140625" style="128" customWidth="1"/>
    <col min="15362" max="15362" width="7" style="128" customWidth="1"/>
    <col min="15363" max="15363" width="13.109375" style="128" customWidth="1"/>
    <col min="15364" max="15364" width="10.109375" style="128" customWidth="1"/>
    <col min="15365" max="15365" width="4" style="128" customWidth="1"/>
    <col min="15366" max="15366" width="10.109375" style="128" customWidth="1"/>
    <col min="15367" max="15367" width="12.33203125" style="128" customWidth="1"/>
    <col min="15368" max="15368" width="17.109375" style="128" customWidth="1"/>
    <col min="15369" max="15369" width="11.44140625" style="128" customWidth="1"/>
    <col min="15370" max="15370" width="2.109375" style="128" customWidth="1"/>
    <col min="15371" max="15372" width="13.6640625" style="128" customWidth="1"/>
    <col min="15373" max="15373" width="4.6640625" style="128" customWidth="1"/>
    <col min="15374" max="15374" width="5.33203125" style="128" customWidth="1"/>
    <col min="15375" max="15375" width="3.5546875" style="128" customWidth="1"/>
    <col min="15376" max="15376" width="4.5546875" style="128" customWidth="1"/>
    <col min="15377" max="15377" width="1.109375" style="128" customWidth="1"/>
    <col min="15378" max="15378" width="7.88671875" style="128" customWidth="1"/>
    <col min="15379" max="15379" width="0" style="128" hidden="1" customWidth="1"/>
    <col min="15380" max="15380" width="5.6640625" style="128" customWidth="1"/>
    <col min="15381" max="15381" width="3.44140625" style="128" customWidth="1"/>
    <col min="15382" max="15616" width="9.109375" style="128"/>
    <col min="15617" max="15617" width="0.44140625" style="128" customWidth="1"/>
    <col min="15618" max="15618" width="7" style="128" customWidth="1"/>
    <col min="15619" max="15619" width="13.109375" style="128" customWidth="1"/>
    <col min="15620" max="15620" width="10.109375" style="128" customWidth="1"/>
    <col min="15621" max="15621" width="4" style="128" customWidth="1"/>
    <col min="15622" max="15622" width="10.109375" style="128" customWidth="1"/>
    <col min="15623" max="15623" width="12.33203125" style="128" customWidth="1"/>
    <col min="15624" max="15624" width="17.109375" style="128" customWidth="1"/>
    <col min="15625" max="15625" width="11.44140625" style="128" customWidth="1"/>
    <col min="15626" max="15626" width="2.109375" style="128" customWidth="1"/>
    <col min="15627" max="15628" width="13.6640625" style="128" customWidth="1"/>
    <col min="15629" max="15629" width="4.6640625" style="128" customWidth="1"/>
    <col min="15630" max="15630" width="5.33203125" style="128" customWidth="1"/>
    <col min="15631" max="15631" width="3.5546875" style="128" customWidth="1"/>
    <col min="15632" max="15632" width="4.5546875" style="128" customWidth="1"/>
    <col min="15633" max="15633" width="1.109375" style="128" customWidth="1"/>
    <col min="15634" max="15634" width="7.88671875" style="128" customWidth="1"/>
    <col min="15635" max="15635" width="0" style="128" hidden="1" customWidth="1"/>
    <col min="15636" max="15636" width="5.6640625" style="128" customWidth="1"/>
    <col min="15637" max="15637" width="3.44140625" style="128" customWidth="1"/>
    <col min="15638" max="15872" width="9.109375" style="128"/>
    <col min="15873" max="15873" width="0.44140625" style="128" customWidth="1"/>
    <col min="15874" max="15874" width="7" style="128" customWidth="1"/>
    <col min="15875" max="15875" width="13.109375" style="128" customWidth="1"/>
    <col min="15876" max="15876" width="10.109375" style="128" customWidth="1"/>
    <col min="15877" max="15877" width="4" style="128" customWidth="1"/>
    <col min="15878" max="15878" width="10.109375" style="128" customWidth="1"/>
    <col min="15879" max="15879" width="12.33203125" style="128" customWidth="1"/>
    <col min="15880" max="15880" width="17.109375" style="128" customWidth="1"/>
    <col min="15881" max="15881" width="11.44140625" style="128" customWidth="1"/>
    <col min="15882" max="15882" width="2.109375" style="128" customWidth="1"/>
    <col min="15883" max="15884" width="13.6640625" style="128" customWidth="1"/>
    <col min="15885" max="15885" width="4.6640625" style="128" customWidth="1"/>
    <col min="15886" max="15886" width="5.33203125" style="128" customWidth="1"/>
    <col min="15887" max="15887" width="3.5546875" style="128" customWidth="1"/>
    <col min="15888" max="15888" width="4.5546875" style="128" customWidth="1"/>
    <col min="15889" max="15889" width="1.109375" style="128" customWidth="1"/>
    <col min="15890" max="15890" width="7.88671875" style="128" customWidth="1"/>
    <col min="15891" max="15891" width="0" style="128" hidden="1" customWidth="1"/>
    <col min="15892" max="15892" width="5.6640625" style="128" customWidth="1"/>
    <col min="15893" max="15893" width="3.44140625" style="128" customWidth="1"/>
    <col min="15894" max="16128" width="9.109375" style="128"/>
    <col min="16129" max="16129" width="0.44140625" style="128" customWidth="1"/>
    <col min="16130" max="16130" width="7" style="128" customWidth="1"/>
    <col min="16131" max="16131" width="13.109375" style="128" customWidth="1"/>
    <col min="16132" max="16132" width="10.109375" style="128" customWidth="1"/>
    <col min="16133" max="16133" width="4" style="128" customWidth="1"/>
    <col min="16134" max="16134" width="10.109375" style="128" customWidth="1"/>
    <col min="16135" max="16135" width="12.33203125" style="128" customWidth="1"/>
    <col min="16136" max="16136" width="17.109375" style="128" customWidth="1"/>
    <col min="16137" max="16137" width="11.44140625" style="128" customWidth="1"/>
    <col min="16138" max="16138" width="2.109375" style="128" customWidth="1"/>
    <col min="16139" max="16140" width="13.6640625" style="128" customWidth="1"/>
    <col min="16141" max="16141" width="4.6640625" style="128" customWidth="1"/>
    <col min="16142" max="16142" width="5.33203125" style="128" customWidth="1"/>
    <col min="16143" max="16143" width="3.5546875" style="128" customWidth="1"/>
    <col min="16144" max="16144" width="4.5546875" style="128" customWidth="1"/>
    <col min="16145" max="16145" width="1.109375" style="128" customWidth="1"/>
    <col min="16146" max="16146" width="7.88671875" style="128" customWidth="1"/>
    <col min="16147" max="16147" width="0" style="128" hidden="1" customWidth="1"/>
    <col min="16148" max="16148" width="5.6640625" style="128" customWidth="1"/>
    <col min="16149" max="16149" width="3.44140625" style="128" customWidth="1"/>
    <col min="16150" max="16384" width="9.109375" style="128"/>
  </cols>
  <sheetData>
    <row r="1" spans="2:20" ht="4.5" customHeight="1" x14ac:dyDescent="0.25"/>
    <row r="2" spans="2:20" x14ac:dyDescent="0.25">
      <c r="O2" s="217"/>
      <c r="P2" s="213"/>
      <c r="R2" s="218"/>
      <c r="S2" s="213"/>
      <c r="T2" s="213"/>
    </row>
    <row r="3" spans="2:20" x14ac:dyDescent="0.25">
      <c r="B3" s="219" t="s">
        <v>76</v>
      </c>
      <c r="C3" s="213"/>
      <c r="D3" s="213"/>
      <c r="E3" s="213"/>
      <c r="F3" s="213"/>
      <c r="O3" s="213"/>
      <c r="P3" s="213"/>
      <c r="R3" s="213"/>
      <c r="S3" s="213"/>
      <c r="T3" s="213"/>
    </row>
    <row r="4" spans="2:20" x14ac:dyDescent="0.25">
      <c r="B4" s="213"/>
      <c r="C4" s="213"/>
      <c r="D4" s="213"/>
      <c r="E4" s="213"/>
      <c r="F4" s="213"/>
    </row>
    <row r="5" spans="2:20" ht="409.6" hidden="1" customHeight="1" x14ac:dyDescent="0.25"/>
    <row r="6" spans="2:20" x14ac:dyDescent="0.25">
      <c r="B6" s="219" t="s">
        <v>77</v>
      </c>
      <c r="C6" s="213"/>
      <c r="D6" s="213"/>
      <c r="E6" s="213"/>
      <c r="N6" s="220"/>
      <c r="O6" s="220"/>
      <c r="P6" s="220"/>
      <c r="R6" s="221"/>
      <c r="S6" s="213"/>
      <c r="T6" s="213"/>
    </row>
    <row r="7" spans="2:20" ht="12.75" customHeight="1" x14ac:dyDescent="0.25">
      <c r="B7" s="213"/>
      <c r="C7" s="213"/>
      <c r="D7" s="213"/>
      <c r="E7" s="213"/>
      <c r="H7" s="222" t="s">
        <v>173</v>
      </c>
      <c r="I7" s="222"/>
      <c r="N7" s="220"/>
      <c r="O7" s="220"/>
      <c r="P7" s="220"/>
      <c r="R7" s="213"/>
      <c r="S7" s="213"/>
      <c r="T7" s="213"/>
    </row>
    <row r="8" spans="2:20" ht="12.75" customHeight="1" x14ac:dyDescent="0.25">
      <c r="B8" s="219" t="s">
        <v>78</v>
      </c>
      <c r="C8" s="213"/>
      <c r="D8" s="213"/>
      <c r="H8" s="222"/>
      <c r="I8" s="222"/>
    </row>
    <row r="9" spans="2:20" ht="24" customHeight="1" x14ac:dyDescent="0.25"/>
    <row r="10" spans="2:20" ht="13.8" thickBot="1" x14ac:dyDescent="0.3">
      <c r="B10" s="129"/>
      <c r="C10" s="129"/>
      <c r="I10" s="212"/>
      <c r="J10" s="213"/>
      <c r="K10" s="130"/>
      <c r="L10" s="130"/>
      <c r="M10" s="212"/>
      <c r="N10" s="213"/>
      <c r="O10" s="213"/>
      <c r="P10" s="212"/>
      <c r="Q10" s="213"/>
      <c r="R10" s="213"/>
    </row>
    <row r="11" spans="2:20" ht="14.4" thickTop="1" thickBot="1" x14ac:dyDescent="0.3">
      <c r="B11" s="131" t="s">
        <v>79</v>
      </c>
      <c r="C11" s="131" t="s">
        <v>80</v>
      </c>
      <c r="D11" s="214" t="s">
        <v>81</v>
      </c>
      <c r="E11" s="215"/>
      <c r="F11" s="215"/>
      <c r="G11" s="215"/>
      <c r="H11" s="215"/>
      <c r="I11" s="216" t="s">
        <v>82</v>
      </c>
      <c r="J11" s="215"/>
      <c r="K11" s="132" t="s">
        <v>83</v>
      </c>
      <c r="L11" s="132" t="s">
        <v>84</v>
      </c>
      <c r="M11" s="216" t="s">
        <v>85</v>
      </c>
      <c r="N11" s="215"/>
      <c r="O11" s="215"/>
      <c r="P11" s="216" t="s">
        <v>86</v>
      </c>
      <c r="Q11" s="215"/>
      <c r="R11" s="215"/>
    </row>
    <row r="12" spans="2:20" ht="13.8" thickTop="1" x14ac:dyDescent="0.25">
      <c r="B12" s="133"/>
      <c r="C12" s="133"/>
      <c r="D12" s="227" t="s">
        <v>87</v>
      </c>
      <c r="E12" s="213"/>
      <c r="F12" s="213"/>
      <c r="G12" s="213"/>
      <c r="H12" s="213"/>
      <c r="I12" s="228">
        <v>2134327.7999999998</v>
      </c>
      <c r="J12" s="213"/>
      <c r="K12" s="134">
        <v>0</v>
      </c>
      <c r="L12" s="134">
        <v>2210904.12</v>
      </c>
      <c r="M12" s="228">
        <v>2125797.79</v>
      </c>
      <c r="N12" s="213"/>
      <c r="O12" s="213"/>
      <c r="P12" s="228">
        <v>2097389.88</v>
      </c>
      <c r="Q12" s="213"/>
      <c r="R12" s="213"/>
    </row>
    <row r="13" spans="2:20" x14ac:dyDescent="0.25">
      <c r="B13" s="143"/>
      <c r="C13" s="143" t="s">
        <v>167</v>
      </c>
      <c r="D13" s="231" t="s">
        <v>168</v>
      </c>
      <c r="E13" s="233"/>
      <c r="F13" s="233"/>
      <c r="G13" s="233"/>
      <c r="H13" s="233"/>
      <c r="I13" s="232">
        <v>2134327.7999999998</v>
      </c>
      <c r="J13" s="233"/>
      <c r="K13" s="144">
        <v>0</v>
      </c>
      <c r="L13" s="144">
        <v>94547.38</v>
      </c>
      <c r="M13" s="232">
        <v>94547.38</v>
      </c>
      <c r="N13" s="233"/>
      <c r="O13" s="233"/>
      <c r="P13" s="232">
        <v>94547.38</v>
      </c>
      <c r="Q13" s="233"/>
      <c r="R13" s="233"/>
    </row>
    <row r="14" spans="2:20" ht="12.75" customHeight="1" x14ac:dyDescent="0.25">
      <c r="B14" s="143"/>
      <c r="C14" s="143" t="s">
        <v>169</v>
      </c>
      <c r="D14" s="231" t="s">
        <v>170</v>
      </c>
      <c r="E14" s="231"/>
      <c r="F14" s="231"/>
      <c r="G14" s="231"/>
      <c r="H14" s="231"/>
      <c r="I14" s="232">
        <v>2134327.7999999998</v>
      </c>
      <c r="J14" s="232"/>
      <c r="K14" s="144">
        <v>0</v>
      </c>
      <c r="L14" s="144">
        <v>94547.38</v>
      </c>
      <c r="M14" s="232">
        <v>94547.38</v>
      </c>
      <c r="N14" s="232"/>
      <c r="O14" s="232"/>
      <c r="P14" s="232">
        <v>94547.38</v>
      </c>
      <c r="Q14" s="232"/>
      <c r="R14" s="232"/>
    </row>
    <row r="15" spans="2:20" ht="33" customHeight="1" x14ac:dyDescent="0.25">
      <c r="B15" s="143"/>
      <c r="C15" s="143" t="s">
        <v>171</v>
      </c>
      <c r="D15" s="231" t="s">
        <v>172</v>
      </c>
      <c r="E15" s="231"/>
      <c r="F15" s="231"/>
      <c r="G15" s="231"/>
      <c r="H15" s="231"/>
      <c r="I15" s="232">
        <v>2134327.7999999998</v>
      </c>
      <c r="J15" s="232"/>
      <c r="K15" s="144">
        <v>0</v>
      </c>
      <c r="L15" s="144">
        <v>94547.38</v>
      </c>
      <c r="M15" s="232">
        <v>94547.38</v>
      </c>
      <c r="N15" s="232"/>
      <c r="O15" s="232"/>
      <c r="P15" s="232">
        <v>94547.38</v>
      </c>
      <c r="Q15" s="232"/>
      <c r="R15" s="232"/>
    </row>
    <row r="16" spans="2:20" x14ac:dyDescent="0.25">
      <c r="B16" s="135"/>
      <c r="C16" s="135" t="s">
        <v>88</v>
      </c>
      <c r="D16" s="229" t="s">
        <v>89</v>
      </c>
      <c r="E16" s="213"/>
      <c r="F16" s="213"/>
      <c r="G16" s="213"/>
      <c r="H16" s="213"/>
      <c r="I16" s="230">
        <v>80344.38</v>
      </c>
      <c r="J16" s="213"/>
      <c r="K16" s="136">
        <v>0</v>
      </c>
      <c r="L16" s="136">
        <v>94547.38</v>
      </c>
      <c r="M16" s="230">
        <v>94547.38</v>
      </c>
      <c r="N16" s="213"/>
      <c r="O16" s="213"/>
      <c r="P16" s="230">
        <v>94547.38</v>
      </c>
      <c r="Q16" s="213"/>
      <c r="R16" s="213"/>
    </row>
    <row r="17" spans="2:18" ht="20.399999999999999" x14ac:dyDescent="0.25">
      <c r="B17" s="137"/>
      <c r="C17" s="137" t="s">
        <v>90</v>
      </c>
      <c r="D17" s="223" t="s">
        <v>91</v>
      </c>
      <c r="E17" s="213"/>
      <c r="F17" s="213"/>
      <c r="G17" s="213"/>
      <c r="H17" s="213"/>
      <c r="I17" s="224">
        <v>80344.38</v>
      </c>
      <c r="J17" s="213"/>
      <c r="K17" s="138">
        <v>0</v>
      </c>
      <c r="L17" s="138">
        <v>94547.38</v>
      </c>
      <c r="M17" s="224">
        <v>94547.38</v>
      </c>
      <c r="N17" s="213"/>
      <c r="O17" s="213"/>
      <c r="P17" s="224">
        <v>94547.38</v>
      </c>
      <c r="Q17" s="213"/>
      <c r="R17" s="213"/>
    </row>
    <row r="18" spans="2:18" x14ac:dyDescent="0.25">
      <c r="B18" s="139"/>
      <c r="C18" s="139" t="s">
        <v>92</v>
      </c>
      <c r="D18" s="225" t="s">
        <v>93</v>
      </c>
      <c r="E18" s="213"/>
      <c r="F18" s="213"/>
      <c r="G18" s="213"/>
      <c r="H18" s="213"/>
      <c r="I18" s="226">
        <v>80344.38</v>
      </c>
      <c r="J18" s="213"/>
      <c r="K18" s="140">
        <v>0</v>
      </c>
      <c r="L18" s="140">
        <v>0</v>
      </c>
      <c r="M18" s="226">
        <v>0</v>
      </c>
      <c r="N18" s="213"/>
      <c r="O18" s="213"/>
      <c r="P18" s="226">
        <v>0</v>
      </c>
      <c r="Q18" s="213"/>
      <c r="R18" s="213"/>
    </row>
    <row r="19" spans="2:18" x14ac:dyDescent="0.25">
      <c r="B19" s="141"/>
      <c r="C19" s="141" t="s">
        <v>94</v>
      </c>
      <c r="D19" s="234" t="s">
        <v>34</v>
      </c>
      <c r="E19" s="213"/>
      <c r="F19" s="213"/>
      <c r="G19" s="213"/>
      <c r="H19" s="213"/>
      <c r="I19" s="235">
        <v>80344.38</v>
      </c>
      <c r="J19" s="213"/>
      <c r="K19" s="142">
        <v>0</v>
      </c>
      <c r="L19" s="142">
        <v>0</v>
      </c>
      <c r="M19" s="235">
        <v>0</v>
      </c>
      <c r="N19" s="213"/>
      <c r="O19" s="213"/>
      <c r="P19" s="235">
        <v>0</v>
      </c>
      <c r="Q19" s="213"/>
      <c r="R19" s="213"/>
    </row>
    <row r="20" spans="2:18" x14ac:dyDescent="0.25">
      <c r="B20" s="141"/>
      <c r="C20" s="141" t="s">
        <v>95</v>
      </c>
      <c r="D20" s="234" t="s">
        <v>36</v>
      </c>
      <c r="E20" s="213"/>
      <c r="F20" s="213"/>
      <c r="G20" s="213"/>
      <c r="H20" s="213"/>
      <c r="I20" s="235">
        <v>78894.38</v>
      </c>
      <c r="J20" s="213"/>
      <c r="K20" s="142">
        <v>0</v>
      </c>
      <c r="L20" s="142">
        <v>0</v>
      </c>
      <c r="M20" s="235">
        <v>0</v>
      </c>
      <c r="N20" s="213"/>
      <c r="O20" s="213"/>
      <c r="P20" s="235">
        <v>0</v>
      </c>
      <c r="Q20" s="213"/>
      <c r="R20" s="213"/>
    </row>
    <row r="21" spans="2:18" x14ac:dyDescent="0.25">
      <c r="B21" s="141"/>
      <c r="C21" s="141" t="s">
        <v>96</v>
      </c>
      <c r="D21" s="234" t="s">
        <v>62</v>
      </c>
      <c r="E21" s="213"/>
      <c r="F21" s="213"/>
      <c r="G21" s="213"/>
      <c r="H21" s="213"/>
      <c r="I21" s="235">
        <v>1450</v>
      </c>
      <c r="J21" s="213"/>
      <c r="K21" s="142">
        <v>0</v>
      </c>
      <c r="L21" s="142">
        <v>0</v>
      </c>
      <c r="M21" s="235">
        <v>0</v>
      </c>
      <c r="N21" s="213"/>
      <c r="O21" s="213"/>
      <c r="P21" s="235">
        <v>0</v>
      </c>
      <c r="Q21" s="213"/>
      <c r="R21" s="213"/>
    </row>
    <row r="22" spans="2:18" x14ac:dyDescent="0.25">
      <c r="B22" s="139"/>
      <c r="C22" s="139" t="s">
        <v>97</v>
      </c>
      <c r="D22" s="225" t="s">
        <v>98</v>
      </c>
      <c r="E22" s="213"/>
      <c r="F22" s="213"/>
      <c r="G22" s="213"/>
      <c r="H22" s="213"/>
      <c r="I22" s="226">
        <v>0</v>
      </c>
      <c r="J22" s="213"/>
      <c r="K22" s="140">
        <v>0</v>
      </c>
      <c r="L22" s="140">
        <v>94547.38</v>
      </c>
      <c r="M22" s="226">
        <v>94547.38</v>
      </c>
      <c r="N22" s="213"/>
      <c r="O22" s="213"/>
      <c r="P22" s="226">
        <v>94547.38</v>
      </c>
      <c r="Q22" s="213"/>
      <c r="R22" s="213"/>
    </row>
    <row r="23" spans="2:18" x14ac:dyDescent="0.25">
      <c r="B23" s="141"/>
      <c r="C23" s="141" t="s">
        <v>94</v>
      </c>
      <c r="D23" s="234" t="s">
        <v>34</v>
      </c>
      <c r="E23" s="213"/>
      <c r="F23" s="213"/>
      <c r="G23" s="213"/>
      <c r="H23" s="213"/>
      <c r="I23" s="235">
        <v>0</v>
      </c>
      <c r="J23" s="213"/>
      <c r="K23" s="142">
        <v>0</v>
      </c>
      <c r="L23" s="142">
        <v>94547.38</v>
      </c>
      <c r="M23" s="235">
        <v>94547.38</v>
      </c>
      <c r="N23" s="213"/>
      <c r="O23" s="213"/>
      <c r="P23" s="235">
        <v>94547.38</v>
      </c>
      <c r="Q23" s="213"/>
      <c r="R23" s="213"/>
    </row>
    <row r="24" spans="2:18" x14ac:dyDescent="0.25">
      <c r="B24" s="141"/>
      <c r="C24" s="141" t="s">
        <v>95</v>
      </c>
      <c r="D24" s="234" t="s">
        <v>36</v>
      </c>
      <c r="E24" s="213"/>
      <c r="F24" s="213"/>
      <c r="G24" s="213"/>
      <c r="H24" s="213"/>
      <c r="I24" s="235">
        <v>0</v>
      </c>
      <c r="J24" s="213"/>
      <c r="K24" s="142">
        <v>0</v>
      </c>
      <c r="L24" s="142">
        <v>94511.38</v>
      </c>
      <c r="M24" s="235">
        <v>94511.38</v>
      </c>
      <c r="N24" s="213"/>
      <c r="O24" s="213"/>
      <c r="P24" s="235">
        <v>94511.38</v>
      </c>
      <c r="Q24" s="213"/>
      <c r="R24" s="213"/>
    </row>
    <row r="25" spans="2:18" x14ac:dyDescent="0.25">
      <c r="B25" s="141"/>
      <c r="C25" s="141" t="s">
        <v>96</v>
      </c>
      <c r="D25" s="234" t="s">
        <v>62</v>
      </c>
      <c r="E25" s="213"/>
      <c r="F25" s="213"/>
      <c r="G25" s="213"/>
      <c r="H25" s="213"/>
      <c r="I25" s="235">
        <v>0</v>
      </c>
      <c r="J25" s="213"/>
      <c r="K25" s="142">
        <v>0</v>
      </c>
      <c r="L25" s="142">
        <v>36</v>
      </c>
      <c r="M25" s="235">
        <v>36</v>
      </c>
      <c r="N25" s="213"/>
      <c r="O25" s="213"/>
      <c r="P25" s="235">
        <v>36</v>
      </c>
      <c r="Q25" s="213"/>
      <c r="R25" s="213"/>
    </row>
    <row r="26" spans="2:18" ht="20.399999999999999" x14ac:dyDescent="0.25">
      <c r="B26" s="137"/>
      <c r="C26" s="137" t="s">
        <v>99</v>
      </c>
      <c r="D26" s="223" t="s">
        <v>100</v>
      </c>
      <c r="E26" s="213"/>
      <c r="F26" s="213"/>
      <c r="G26" s="213"/>
      <c r="H26" s="213"/>
      <c r="I26" s="224">
        <v>0</v>
      </c>
      <c r="J26" s="213"/>
      <c r="K26" s="138">
        <v>0</v>
      </c>
      <c r="L26" s="138">
        <v>0</v>
      </c>
      <c r="M26" s="224">
        <v>0</v>
      </c>
      <c r="N26" s="213"/>
      <c r="O26" s="213"/>
      <c r="P26" s="224">
        <v>0</v>
      </c>
      <c r="Q26" s="213"/>
      <c r="R26" s="213"/>
    </row>
    <row r="27" spans="2:18" x14ac:dyDescent="0.25">
      <c r="B27" s="139"/>
      <c r="C27" s="139" t="s">
        <v>92</v>
      </c>
      <c r="D27" s="225" t="s">
        <v>93</v>
      </c>
      <c r="E27" s="213"/>
      <c r="F27" s="213"/>
      <c r="G27" s="213"/>
      <c r="H27" s="213"/>
      <c r="I27" s="226">
        <v>0</v>
      </c>
      <c r="J27" s="213"/>
      <c r="K27" s="140">
        <v>0</v>
      </c>
      <c r="L27" s="140">
        <v>0</v>
      </c>
      <c r="M27" s="226">
        <v>0</v>
      </c>
      <c r="N27" s="213"/>
      <c r="O27" s="213"/>
      <c r="P27" s="226">
        <v>0</v>
      </c>
      <c r="Q27" s="213"/>
      <c r="R27" s="213"/>
    </row>
    <row r="28" spans="2:18" x14ac:dyDescent="0.25">
      <c r="B28" s="141"/>
      <c r="C28" s="141" t="s">
        <v>94</v>
      </c>
      <c r="D28" s="234" t="s">
        <v>34</v>
      </c>
      <c r="E28" s="213"/>
      <c r="F28" s="213"/>
      <c r="G28" s="213"/>
      <c r="H28" s="213"/>
      <c r="I28" s="235">
        <v>0</v>
      </c>
      <c r="J28" s="213"/>
      <c r="K28" s="142">
        <v>0</v>
      </c>
      <c r="L28" s="142">
        <v>0</v>
      </c>
      <c r="M28" s="235">
        <v>0</v>
      </c>
      <c r="N28" s="213"/>
      <c r="O28" s="213"/>
      <c r="P28" s="235">
        <v>0</v>
      </c>
      <c r="Q28" s="213"/>
      <c r="R28" s="213"/>
    </row>
    <row r="29" spans="2:18" x14ac:dyDescent="0.25">
      <c r="B29" s="141"/>
      <c r="C29" s="141" t="s">
        <v>95</v>
      </c>
      <c r="D29" s="234" t="s">
        <v>36</v>
      </c>
      <c r="E29" s="213"/>
      <c r="F29" s="213"/>
      <c r="G29" s="213"/>
      <c r="H29" s="213"/>
      <c r="I29" s="235">
        <v>0</v>
      </c>
      <c r="J29" s="213"/>
      <c r="K29" s="142">
        <v>0</v>
      </c>
      <c r="L29" s="142">
        <v>0</v>
      </c>
      <c r="M29" s="235">
        <v>0</v>
      </c>
      <c r="N29" s="213"/>
      <c r="O29" s="213"/>
      <c r="P29" s="235">
        <v>0</v>
      </c>
      <c r="Q29" s="213"/>
      <c r="R29" s="213"/>
    </row>
    <row r="30" spans="2:18" x14ac:dyDescent="0.25">
      <c r="B30" s="141"/>
      <c r="C30" s="141" t="s">
        <v>101</v>
      </c>
      <c r="D30" s="234" t="s">
        <v>37</v>
      </c>
      <c r="E30" s="213"/>
      <c r="F30" s="213"/>
      <c r="G30" s="213"/>
      <c r="H30" s="213"/>
      <c r="I30" s="235">
        <v>0</v>
      </c>
      <c r="J30" s="213"/>
      <c r="K30" s="142">
        <v>0</v>
      </c>
      <c r="L30" s="142">
        <v>0</v>
      </c>
      <c r="M30" s="235">
        <v>0</v>
      </c>
      <c r="N30" s="213"/>
      <c r="O30" s="213"/>
      <c r="P30" s="235">
        <v>0</v>
      </c>
      <c r="Q30" s="213"/>
      <c r="R30" s="213"/>
    </row>
    <row r="31" spans="2:18" x14ac:dyDescent="0.25">
      <c r="B31" s="141"/>
      <c r="C31" s="141" t="s">
        <v>102</v>
      </c>
      <c r="D31" s="234" t="s">
        <v>63</v>
      </c>
      <c r="E31" s="213"/>
      <c r="F31" s="213"/>
      <c r="G31" s="213"/>
      <c r="H31" s="213"/>
      <c r="I31" s="235">
        <v>0</v>
      </c>
      <c r="J31" s="213"/>
      <c r="K31" s="142">
        <v>0</v>
      </c>
      <c r="L31" s="142">
        <v>0</v>
      </c>
      <c r="M31" s="235">
        <v>0</v>
      </c>
      <c r="N31" s="213"/>
      <c r="O31" s="213"/>
      <c r="P31" s="235">
        <v>0</v>
      </c>
      <c r="Q31" s="213"/>
      <c r="R31" s="213"/>
    </row>
    <row r="32" spans="2:18" x14ac:dyDescent="0.25">
      <c r="B32" s="141"/>
      <c r="C32" s="141" t="s">
        <v>103</v>
      </c>
      <c r="D32" s="234" t="s">
        <v>104</v>
      </c>
      <c r="E32" s="213"/>
      <c r="F32" s="213"/>
      <c r="G32" s="213"/>
      <c r="H32" s="213"/>
      <c r="I32" s="235">
        <v>0</v>
      </c>
      <c r="J32" s="213"/>
      <c r="K32" s="142">
        <v>0</v>
      </c>
      <c r="L32" s="142">
        <v>0</v>
      </c>
      <c r="M32" s="235">
        <v>0</v>
      </c>
      <c r="N32" s="213"/>
      <c r="O32" s="213"/>
      <c r="P32" s="235">
        <v>0</v>
      </c>
      <c r="Q32" s="213"/>
      <c r="R32" s="213"/>
    </row>
    <row r="33" spans="2:18" x14ac:dyDescent="0.25">
      <c r="B33" s="139"/>
      <c r="C33" s="139" t="s">
        <v>97</v>
      </c>
      <c r="D33" s="225" t="s">
        <v>98</v>
      </c>
      <c r="E33" s="213"/>
      <c r="F33" s="213"/>
      <c r="G33" s="213"/>
      <c r="H33" s="213"/>
      <c r="I33" s="226">
        <v>0</v>
      </c>
      <c r="J33" s="213"/>
      <c r="K33" s="140">
        <v>0</v>
      </c>
      <c r="L33" s="140">
        <v>0</v>
      </c>
      <c r="M33" s="226">
        <v>0</v>
      </c>
      <c r="N33" s="213"/>
      <c r="O33" s="213"/>
      <c r="P33" s="226">
        <v>0</v>
      </c>
      <c r="Q33" s="213"/>
      <c r="R33" s="213"/>
    </row>
    <row r="34" spans="2:18" x14ac:dyDescent="0.25">
      <c r="B34" s="141"/>
      <c r="C34" s="141" t="s">
        <v>94</v>
      </c>
      <c r="D34" s="234" t="s">
        <v>34</v>
      </c>
      <c r="E34" s="213"/>
      <c r="F34" s="213"/>
      <c r="G34" s="213"/>
      <c r="H34" s="213"/>
      <c r="I34" s="235">
        <v>0</v>
      </c>
      <c r="J34" s="213"/>
      <c r="K34" s="142">
        <v>0</v>
      </c>
      <c r="L34" s="142">
        <v>0</v>
      </c>
      <c r="M34" s="235">
        <v>0</v>
      </c>
      <c r="N34" s="213"/>
      <c r="O34" s="213"/>
      <c r="P34" s="235">
        <v>0</v>
      </c>
      <c r="Q34" s="213"/>
      <c r="R34" s="213"/>
    </row>
    <row r="35" spans="2:18" x14ac:dyDescent="0.25">
      <c r="B35" s="141"/>
      <c r="C35" s="141" t="s">
        <v>95</v>
      </c>
      <c r="D35" s="234" t="s">
        <v>36</v>
      </c>
      <c r="E35" s="213"/>
      <c r="F35" s="213"/>
      <c r="G35" s="213"/>
      <c r="H35" s="213"/>
      <c r="I35" s="235">
        <v>0</v>
      </c>
      <c r="J35" s="213"/>
      <c r="K35" s="142">
        <v>0</v>
      </c>
      <c r="L35" s="142">
        <v>0</v>
      </c>
      <c r="M35" s="235">
        <v>0</v>
      </c>
      <c r="N35" s="213"/>
      <c r="O35" s="213"/>
      <c r="P35" s="235">
        <v>0</v>
      </c>
      <c r="Q35" s="213"/>
      <c r="R35" s="213"/>
    </row>
    <row r="36" spans="2:18" x14ac:dyDescent="0.25">
      <c r="B36" s="141"/>
      <c r="C36" s="141" t="s">
        <v>101</v>
      </c>
      <c r="D36" s="234" t="s">
        <v>37</v>
      </c>
      <c r="E36" s="213"/>
      <c r="F36" s="213"/>
      <c r="G36" s="213"/>
      <c r="H36" s="213"/>
      <c r="I36" s="235">
        <v>0</v>
      </c>
      <c r="J36" s="213"/>
      <c r="K36" s="142">
        <v>0</v>
      </c>
      <c r="L36" s="142">
        <v>0</v>
      </c>
      <c r="M36" s="235">
        <v>0</v>
      </c>
      <c r="N36" s="213"/>
      <c r="O36" s="213"/>
      <c r="P36" s="235">
        <v>0</v>
      </c>
      <c r="Q36" s="213"/>
      <c r="R36" s="213"/>
    </row>
    <row r="37" spans="2:18" x14ac:dyDescent="0.25">
      <c r="B37" s="141"/>
      <c r="C37" s="141" t="s">
        <v>102</v>
      </c>
      <c r="D37" s="234" t="s">
        <v>63</v>
      </c>
      <c r="E37" s="213"/>
      <c r="F37" s="213"/>
      <c r="G37" s="213"/>
      <c r="H37" s="213"/>
      <c r="I37" s="235">
        <v>0</v>
      </c>
      <c r="J37" s="213"/>
      <c r="K37" s="142">
        <v>0</v>
      </c>
      <c r="L37" s="142">
        <v>0</v>
      </c>
      <c r="M37" s="235">
        <v>0</v>
      </c>
      <c r="N37" s="213"/>
      <c r="O37" s="213"/>
      <c r="P37" s="235">
        <v>0</v>
      </c>
      <c r="Q37" s="213"/>
      <c r="R37" s="213"/>
    </row>
    <row r="38" spans="2:18" x14ac:dyDescent="0.25">
      <c r="B38" s="141"/>
      <c r="C38" s="141" t="s">
        <v>103</v>
      </c>
      <c r="D38" s="234" t="s">
        <v>104</v>
      </c>
      <c r="E38" s="213"/>
      <c r="F38" s="213"/>
      <c r="G38" s="213"/>
      <c r="H38" s="213"/>
      <c r="I38" s="235">
        <v>0</v>
      </c>
      <c r="J38" s="213"/>
      <c r="K38" s="142">
        <v>0</v>
      </c>
      <c r="L38" s="142">
        <v>0</v>
      </c>
      <c r="M38" s="235">
        <v>0</v>
      </c>
      <c r="N38" s="213"/>
      <c r="O38" s="213"/>
      <c r="P38" s="235">
        <v>0</v>
      </c>
      <c r="Q38" s="213"/>
      <c r="R38" s="213"/>
    </row>
    <row r="39" spans="2:18" ht="20.399999999999999" x14ac:dyDescent="0.25">
      <c r="B39" s="137"/>
      <c r="C39" s="137" t="s">
        <v>105</v>
      </c>
      <c r="D39" s="223" t="s">
        <v>106</v>
      </c>
      <c r="E39" s="213"/>
      <c r="F39" s="213"/>
      <c r="G39" s="213"/>
      <c r="H39" s="213"/>
      <c r="I39" s="224">
        <v>0</v>
      </c>
      <c r="J39" s="213"/>
      <c r="K39" s="138">
        <v>0</v>
      </c>
      <c r="L39" s="138">
        <v>0</v>
      </c>
      <c r="M39" s="224">
        <v>0</v>
      </c>
      <c r="N39" s="213"/>
      <c r="O39" s="213"/>
      <c r="P39" s="224">
        <v>0</v>
      </c>
      <c r="Q39" s="213"/>
      <c r="R39" s="213"/>
    </row>
    <row r="40" spans="2:18" x14ac:dyDescent="0.25">
      <c r="B40" s="139"/>
      <c r="C40" s="139" t="s">
        <v>92</v>
      </c>
      <c r="D40" s="225" t="s">
        <v>93</v>
      </c>
      <c r="E40" s="213"/>
      <c r="F40" s="213"/>
      <c r="G40" s="213"/>
      <c r="H40" s="213"/>
      <c r="I40" s="226">
        <v>0</v>
      </c>
      <c r="J40" s="213"/>
      <c r="K40" s="140">
        <v>0</v>
      </c>
      <c r="L40" s="140">
        <v>0</v>
      </c>
      <c r="M40" s="226">
        <v>0</v>
      </c>
      <c r="N40" s="213"/>
      <c r="O40" s="213"/>
      <c r="P40" s="226">
        <v>0</v>
      </c>
      <c r="Q40" s="213"/>
      <c r="R40" s="213"/>
    </row>
    <row r="41" spans="2:18" x14ac:dyDescent="0.25">
      <c r="B41" s="141"/>
      <c r="C41" s="141" t="s">
        <v>101</v>
      </c>
      <c r="D41" s="234" t="s">
        <v>37</v>
      </c>
      <c r="E41" s="213"/>
      <c r="F41" s="213"/>
      <c r="G41" s="213"/>
      <c r="H41" s="213"/>
      <c r="I41" s="235">
        <v>0</v>
      </c>
      <c r="J41" s="213"/>
      <c r="K41" s="142">
        <v>0</v>
      </c>
      <c r="L41" s="142">
        <v>0</v>
      </c>
      <c r="M41" s="235">
        <v>0</v>
      </c>
      <c r="N41" s="213"/>
      <c r="O41" s="213"/>
      <c r="P41" s="235">
        <v>0</v>
      </c>
      <c r="Q41" s="213"/>
      <c r="R41" s="213"/>
    </row>
    <row r="42" spans="2:18" x14ac:dyDescent="0.25">
      <c r="B42" s="141"/>
      <c r="C42" s="141" t="s">
        <v>102</v>
      </c>
      <c r="D42" s="234" t="s">
        <v>63</v>
      </c>
      <c r="E42" s="213"/>
      <c r="F42" s="213"/>
      <c r="G42" s="213"/>
      <c r="H42" s="213"/>
      <c r="I42" s="235">
        <v>0</v>
      </c>
      <c r="J42" s="213"/>
      <c r="K42" s="142">
        <v>0</v>
      </c>
      <c r="L42" s="142">
        <v>0</v>
      </c>
      <c r="M42" s="235">
        <v>0</v>
      </c>
      <c r="N42" s="213"/>
      <c r="O42" s="213"/>
      <c r="P42" s="235">
        <v>0</v>
      </c>
      <c r="Q42" s="213"/>
      <c r="R42" s="213"/>
    </row>
    <row r="43" spans="2:18" x14ac:dyDescent="0.25">
      <c r="B43" s="139"/>
      <c r="C43" s="139" t="s">
        <v>97</v>
      </c>
      <c r="D43" s="225" t="s">
        <v>98</v>
      </c>
      <c r="E43" s="213"/>
      <c r="F43" s="213"/>
      <c r="G43" s="213"/>
      <c r="H43" s="213"/>
      <c r="I43" s="226">
        <v>0</v>
      </c>
      <c r="J43" s="213"/>
      <c r="K43" s="140">
        <v>0</v>
      </c>
      <c r="L43" s="140">
        <v>0</v>
      </c>
      <c r="M43" s="226">
        <v>0</v>
      </c>
      <c r="N43" s="213"/>
      <c r="O43" s="213"/>
      <c r="P43" s="226">
        <v>0</v>
      </c>
      <c r="Q43" s="213"/>
      <c r="R43" s="213"/>
    </row>
    <row r="44" spans="2:18" x14ac:dyDescent="0.25">
      <c r="B44" s="141"/>
      <c r="C44" s="141" t="s">
        <v>101</v>
      </c>
      <c r="D44" s="234" t="s">
        <v>37</v>
      </c>
      <c r="E44" s="213"/>
      <c r="F44" s="213"/>
      <c r="G44" s="213"/>
      <c r="H44" s="213"/>
      <c r="I44" s="235">
        <v>0</v>
      </c>
      <c r="J44" s="213"/>
      <c r="K44" s="142">
        <v>0</v>
      </c>
      <c r="L44" s="142">
        <v>0</v>
      </c>
      <c r="M44" s="235">
        <v>0</v>
      </c>
      <c r="N44" s="213"/>
      <c r="O44" s="213"/>
      <c r="P44" s="235">
        <v>0</v>
      </c>
      <c r="Q44" s="213"/>
      <c r="R44" s="213"/>
    </row>
    <row r="45" spans="2:18" x14ac:dyDescent="0.25">
      <c r="B45" s="141"/>
      <c r="C45" s="141" t="s">
        <v>102</v>
      </c>
      <c r="D45" s="234" t="s">
        <v>63</v>
      </c>
      <c r="E45" s="213"/>
      <c r="F45" s="213"/>
      <c r="G45" s="213"/>
      <c r="H45" s="213"/>
      <c r="I45" s="235">
        <v>0</v>
      </c>
      <c r="J45" s="213"/>
      <c r="K45" s="142">
        <v>0</v>
      </c>
      <c r="L45" s="142">
        <v>0</v>
      </c>
      <c r="M45" s="235">
        <v>0</v>
      </c>
      <c r="N45" s="213"/>
      <c r="O45" s="213"/>
      <c r="P45" s="235">
        <v>0</v>
      </c>
      <c r="Q45" s="213"/>
      <c r="R45" s="213"/>
    </row>
    <row r="46" spans="2:18" x14ac:dyDescent="0.25">
      <c r="B46" s="135"/>
      <c r="C46" s="135" t="s">
        <v>107</v>
      </c>
      <c r="D46" s="229" t="s">
        <v>108</v>
      </c>
      <c r="E46" s="213"/>
      <c r="F46" s="213"/>
      <c r="G46" s="213"/>
      <c r="H46" s="213"/>
      <c r="I46" s="230">
        <v>2053983.42</v>
      </c>
      <c r="J46" s="213"/>
      <c r="K46" s="136">
        <v>0</v>
      </c>
      <c r="L46" s="136">
        <v>2056160.99</v>
      </c>
      <c r="M46" s="230">
        <v>2027278.78</v>
      </c>
      <c r="N46" s="213"/>
      <c r="O46" s="213"/>
      <c r="P46" s="230">
        <v>2002842.5</v>
      </c>
      <c r="Q46" s="213"/>
      <c r="R46" s="213"/>
    </row>
    <row r="47" spans="2:18" ht="20.399999999999999" x14ac:dyDescent="0.25">
      <c r="B47" s="137"/>
      <c r="C47" s="137" t="s">
        <v>109</v>
      </c>
      <c r="D47" s="223" t="s">
        <v>110</v>
      </c>
      <c r="E47" s="213"/>
      <c r="F47" s="213"/>
      <c r="G47" s="213"/>
      <c r="H47" s="213"/>
      <c r="I47" s="224">
        <v>22601.62</v>
      </c>
      <c r="J47" s="213"/>
      <c r="K47" s="138">
        <v>0</v>
      </c>
      <c r="L47" s="138">
        <v>2362.5</v>
      </c>
      <c r="M47" s="224">
        <v>2362.5</v>
      </c>
      <c r="N47" s="213"/>
      <c r="O47" s="213"/>
      <c r="P47" s="224">
        <v>2362.5</v>
      </c>
      <c r="Q47" s="213"/>
      <c r="R47" s="213"/>
    </row>
    <row r="48" spans="2:18" x14ac:dyDescent="0.25">
      <c r="B48" s="139"/>
      <c r="C48" s="139" t="s">
        <v>111</v>
      </c>
      <c r="D48" s="225" t="s">
        <v>112</v>
      </c>
      <c r="E48" s="213"/>
      <c r="F48" s="213"/>
      <c r="G48" s="213"/>
      <c r="H48" s="213"/>
      <c r="I48" s="226">
        <v>22601.62</v>
      </c>
      <c r="J48" s="213"/>
      <c r="K48" s="140">
        <v>0</v>
      </c>
      <c r="L48" s="140">
        <v>2362.5</v>
      </c>
      <c r="M48" s="226">
        <v>2362.5</v>
      </c>
      <c r="N48" s="213"/>
      <c r="O48" s="213"/>
      <c r="P48" s="226">
        <v>2362.5</v>
      </c>
      <c r="Q48" s="213"/>
      <c r="R48" s="213"/>
    </row>
    <row r="49" spans="2:18" x14ac:dyDescent="0.25">
      <c r="B49" s="141"/>
      <c r="C49" s="141" t="s">
        <v>94</v>
      </c>
      <c r="D49" s="234" t="s">
        <v>34</v>
      </c>
      <c r="E49" s="213"/>
      <c r="F49" s="213"/>
      <c r="G49" s="213"/>
      <c r="H49" s="213"/>
      <c r="I49" s="235">
        <v>22601.62</v>
      </c>
      <c r="J49" s="213"/>
      <c r="K49" s="142">
        <v>0</v>
      </c>
      <c r="L49" s="142">
        <v>2362.5</v>
      </c>
      <c r="M49" s="235">
        <v>2362.5</v>
      </c>
      <c r="N49" s="213"/>
      <c r="O49" s="213"/>
      <c r="P49" s="235">
        <v>2362.5</v>
      </c>
      <c r="Q49" s="213"/>
      <c r="R49" s="213"/>
    </row>
    <row r="50" spans="2:18" x14ac:dyDescent="0.25">
      <c r="B50" s="141"/>
      <c r="C50" s="141" t="s">
        <v>113</v>
      </c>
      <c r="D50" s="234" t="s">
        <v>35</v>
      </c>
      <c r="E50" s="213"/>
      <c r="F50" s="213"/>
      <c r="G50" s="213"/>
      <c r="H50" s="213"/>
      <c r="I50" s="235">
        <v>1800</v>
      </c>
      <c r="J50" s="213"/>
      <c r="K50" s="142">
        <v>0</v>
      </c>
      <c r="L50" s="142">
        <v>120</v>
      </c>
      <c r="M50" s="235">
        <v>120</v>
      </c>
      <c r="N50" s="213"/>
      <c r="O50" s="213"/>
      <c r="P50" s="235">
        <v>120</v>
      </c>
      <c r="Q50" s="213"/>
      <c r="R50" s="213"/>
    </row>
    <row r="51" spans="2:18" x14ac:dyDescent="0.25">
      <c r="B51" s="141"/>
      <c r="C51" s="141" t="s">
        <v>95</v>
      </c>
      <c r="D51" s="234" t="s">
        <v>36</v>
      </c>
      <c r="E51" s="213"/>
      <c r="F51" s="213"/>
      <c r="G51" s="213"/>
      <c r="H51" s="213"/>
      <c r="I51" s="235">
        <v>19871.62</v>
      </c>
      <c r="J51" s="213"/>
      <c r="K51" s="142">
        <v>0</v>
      </c>
      <c r="L51" s="142">
        <v>1492.5</v>
      </c>
      <c r="M51" s="235">
        <v>1492.5</v>
      </c>
      <c r="N51" s="213"/>
      <c r="O51" s="213"/>
      <c r="P51" s="235">
        <v>1492.5</v>
      </c>
      <c r="Q51" s="213"/>
      <c r="R51" s="213"/>
    </row>
    <row r="52" spans="2:18" x14ac:dyDescent="0.25">
      <c r="B52" s="141"/>
      <c r="C52" s="141" t="s">
        <v>114</v>
      </c>
      <c r="D52" s="234" t="s">
        <v>115</v>
      </c>
      <c r="E52" s="213"/>
      <c r="F52" s="213"/>
      <c r="G52" s="213"/>
      <c r="H52" s="213"/>
      <c r="I52" s="235">
        <v>930</v>
      </c>
      <c r="J52" s="213"/>
      <c r="K52" s="142">
        <v>0</v>
      </c>
      <c r="L52" s="142">
        <v>750</v>
      </c>
      <c r="M52" s="235">
        <v>750</v>
      </c>
      <c r="N52" s="213"/>
      <c r="O52" s="213"/>
      <c r="P52" s="235">
        <v>750</v>
      </c>
      <c r="Q52" s="213"/>
      <c r="R52" s="213"/>
    </row>
    <row r="53" spans="2:18" ht="20.399999999999999" x14ac:dyDescent="0.25">
      <c r="B53" s="137"/>
      <c r="C53" s="137" t="s">
        <v>116</v>
      </c>
      <c r="D53" s="223" t="s">
        <v>117</v>
      </c>
      <c r="E53" s="213"/>
      <c r="F53" s="213"/>
      <c r="G53" s="213"/>
      <c r="H53" s="213"/>
      <c r="I53" s="224">
        <v>1965250</v>
      </c>
      <c r="J53" s="213"/>
      <c r="K53" s="138">
        <v>0</v>
      </c>
      <c r="L53" s="138">
        <v>1998900</v>
      </c>
      <c r="M53" s="224">
        <v>1983900</v>
      </c>
      <c r="N53" s="213"/>
      <c r="O53" s="213"/>
      <c r="P53" s="224">
        <v>1983900</v>
      </c>
      <c r="Q53" s="213"/>
      <c r="R53" s="213"/>
    </row>
    <row r="54" spans="2:18" x14ac:dyDescent="0.25">
      <c r="B54" s="139"/>
      <c r="C54" s="139" t="s">
        <v>118</v>
      </c>
      <c r="D54" s="225" t="s">
        <v>119</v>
      </c>
      <c r="E54" s="213"/>
      <c r="F54" s="213"/>
      <c r="G54" s="213"/>
      <c r="H54" s="213"/>
      <c r="I54" s="226">
        <v>9000</v>
      </c>
      <c r="J54" s="213"/>
      <c r="K54" s="140">
        <v>0</v>
      </c>
      <c r="L54" s="140">
        <v>23000</v>
      </c>
      <c r="M54" s="226">
        <v>8000</v>
      </c>
      <c r="N54" s="213"/>
      <c r="O54" s="213"/>
      <c r="P54" s="226">
        <v>8000</v>
      </c>
      <c r="Q54" s="213"/>
      <c r="R54" s="213"/>
    </row>
    <row r="55" spans="2:18" x14ac:dyDescent="0.25">
      <c r="B55" s="141"/>
      <c r="C55" s="141" t="s">
        <v>94</v>
      </c>
      <c r="D55" s="234" t="s">
        <v>34</v>
      </c>
      <c r="E55" s="213"/>
      <c r="F55" s="213"/>
      <c r="G55" s="213"/>
      <c r="H55" s="213"/>
      <c r="I55" s="235">
        <v>6865</v>
      </c>
      <c r="J55" s="213"/>
      <c r="K55" s="142">
        <v>0</v>
      </c>
      <c r="L55" s="142">
        <v>7500</v>
      </c>
      <c r="M55" s="235">
        <v>6300</v>
      </c>
      <c r="N55" s="213"/>
      <c r="O55" s="213"/>
      <c r="P55" s="235">
        <v>6300</v>
      </c>
      <c r="Q55" s="213"/>
      <c r="R55" s="213"/>
    </row>
    <row r="56" spans="2:18" x14ac:dyDescent="0.25">
      <c r="B56" s="141"/>
      <c r="C56" s="141" t="s">
        <v>113</v>
      </c>
      <c r="D56" s="234" t="s">
        <v>35</v>
      </c>
      <c r="E56" s="213"/>
      <c r="F56" s="213"/>
      <c r="G56" s="213"/>
      <c r="H56" s="213"/>
      <c r="I56" s="235">
        <v>0</v>
      </c>
      <c r="J56" s="213"/>
      <c r="K56" s="142">
        <v>0</v>
      </c>
      <c r="L56" s="142">
        <v>500</v>
      </c>
      <c r="M56" s="235">
        <v>500</v>
      </c>
      <c r="N56" s="213"/>
      <c r="O56" s="213"/>
      <c r="P56" s="235">
        <v>500</v>
      </c>
      <c r="Q56" s="213"/>
      <c r="R56" s="213"/>
    </row>
    <row r="57" spans="2:18" x14ac:dyDescent="0.25">
      <c r="B57" s="141"/>
      <c r="C57" s="141" t="s">
        <v>95</v>
      </c>
      <c r="D57" s="234" t="s">
        <v>36</v>
      </c>
      <c r="E57" s="213"/>
      <c r="F57" s="213"/>
      <c r="G57" s="213"/>
      <c r="H57" s="213"/>
      <c r="I57" s="235">
        <v>6865</v>
      </c>
      <c r="J57" s="213"/>
      <c r="K57" s="142">
        <v>0</v>
      </c>
      <c r="L57" s="142">
        <v>7000</v>
      </c>
      <c r="M57" s="235">
        <v>5800</v>
      </c>
      <c r="N57" s="213"/>
      <c r="O57" s="213"/>
      <c r="P57" s="235">
        <v>5800</v>
      </c>
      <c r="Q57" s="213"/>
      <c r="R57" s="213"/>
    </row>
    <row r="58" spans="2:18" x14ac:dyDescent="0.25">
      <c r="B58" s="141"/>
      <c r="C58" s="141" t="s">
        <v>101</v>
      </c>
      <c r="D58" s="234" t="s">
        <v>37</v>
      </c>
      <c r="E58" s="213"/>
      <c r="F58" s="213"/>
      <c r="G58" s="213"/>
      <c r="H58" s="213"/>
      <c r="I58" s="235">
        <v>2135</v>
      </c>
      <c r="J58" s="213"/>
      <c r="K58" s="142">
        <v>0</v>
      </c>
      <c r="L58" s="142">
        <v>15500</v>
      </c>
      <c r="M58" s="235">
        <v>1700</v>
      </c>
      <c r="N58" s="213"/>
      <c r="O58" s="213"/>
      <c r="P58" s="235">
        <v>1700</v>
      </c>
      <c r="Q58" s="213"/>
      <c r="R58" s="213"/>
    </row>
    <row r="59" spans="2:18" x14ac:dyDescent="0.25">
      <c r="B59" s="141"/>
      <c r="C59" s="141" t="s">
        <v>102</v>
      </c>
      <c r="D59" s="234" t="s">
        <v>63</v>
      </c>
      <c r="E59" s="213"/>
      <c r="F59" s="213"/>
      <c r="G59" s="213"/>
      <c r="H59" s="213"/>
      <c r="I59" s="235">
        <v>2135</v>
      </c>
      <c r="J59" s="213"/>
      <c r="K59" s="142">
        <v>0</v>
      </c>
      <c r="L59" s="142">
        <v>15500</v>
      </c>
      <c r="M59" s="235">
        <v>1700</v>
      </c>
      <c r="N59" s="213"/>
      <c r="O59" s="213"/>
      <c r="P59" s="235">
        <v>1700</v>
      </c>
      <c r="Q59" s="213"/>
      <c r="R59" s="213"/>
    </row>
    <row r="60" spans="2:18" x14ac:dyDescent="0.25">
      <c r="B60" s="139"/>
      <c r="C60" s="139" t="s">
        <v>120</v>
      </c>
      <c r="D60" s="225" t="s">
        <v>121</v>
      </c>
      <c r="E60" s="213"/>
      <c r="F60" s="213"/>
      <c r="G60" s="213"/>
      <c r="H60" s="213"/>
      <c r="I60" s="226">
        <v>64800</v>
      </c>
      <c r="J60" s="213"/>
      <c r="K60" s="140">
        <v>0</v>
      </c>
      <c r="L60" s="140">
        <v>36000</v>
      </c>
      <c r="M60" s="226">
        <v>36000</v>
      </c>
      <c r="N60" s="213"/>
      <c r="O60" s="213"/>
      <c r="P60" s="226">
        <v>36000</v>
      </c>
      <c r="Q60" s="213"/>
      <c r="R60" s="213"/>
    </row>
    <row r="61" spans="2:18" x14ac:dyDescent="0.25">
      <c r="B61" s="141"/>
      <c r="C61" s="141" t="s">
        <v>94</v>
      </c>
      <c r="D61" s="234" t="s">
        <v>34</v>
      </c>
      <c r="E61" s="213"/>
      <c r="F61" s="213"/>
      <c r="G61" s="213"/>
      <c r="H61" s="213"/>
      <c r="I61" s="235">
        <v>64800</v>
      </c>
      <c r="J61" s="213"/>
      <c r="K61" s="142">
        <v>0</v>
      </c>
      <c r="L61" s="142">
        <v>36000</v>
      </c>
      <c r="M61" s="235">
        <v>36000</v>
      </c>
      <c r="N61" s="213"/>
      <c r="O61" s="213"/>
      <c r="P61" s="235">
        <v>36000</v>
      </c>
      <c r="Q61" s="213"/>
      <c r="R61" s="213"/>
    </row>
    <row r="62" spans="2:18" x14ac:dyDescent="0.25">
      <c r="B62" s="141"/>
      <c r="C62" s="141" t="s">
        <v>113</v>
      </c>
      <c r="D62" s="234" t="s">
        <v>35</v>
      </c>
      <c r="E62" s="213"/>
      <c r="F62" s="213"/>
      <c r="G62" s="213"/>
      <c r="H62" s="213"/>
      <c r="I62" s="235">
        <v>11500</v>
      </c>
      <c r="J62" s="213"/>
      <c r="K62" s="142">
        <v>0</v>
      </c>
      <c r="L62" s="142">
        <v>17300</v>
      </c>
      <c r="M62" s="235">
        <v>17300</v>
      </c>
      <c r="N62" s="213"/>
      <c r="O62" s="213"/>
      <c r="P62" s="235">
        <v>17300</v>
      </c>
      <c r="Q62" s="213"/>
      <c r="R62" s="213"/>
    </row>
    <row r="63" spans="2:18" x14ac:dyDescent="0.25">
      <c r="B63" s="141"/>
      <c r="C63" s="141" t="s">
        <v>95</v>
      </c>
      <c r="D63" s="234" t="s">
        <v>36</v>
      </c>
      <c r="E63" s="213"/>
      <c r="F63" s="213"/>
      <c r="G63" s="213"/>
      <c r="H63" s="213"/>
      <c r="I63" s="235">
        <v>53300</v>
      </c>
      <c r="J63" s="213"/>
      <c r="K63" s="142">
        <v>0</v>
      </c>
      <c r="L63" s="142">
        <v>18700</v>
      </c>
      <c r="M63" s="235">
        <v>18700</v>
      </c>
      <c r="N63" s="213"/>
      <c r="O63" s="213"/>
      <c r="P63" s="235">
        <v>18700</v>
      </c>
      <c r="Q63" s="213"/>
      <c r="R63" s="213"/>
    </row>
    <row r="64" spans="2:18" x14ac:dyDescent="0.25">
      <c r="B64" s="141"/>
      <c r="C64" s="141" t="s">
        <v>101</v>
      </c>
      <c r="D64" s="234" t="s">
        <v>37</v>
      </c>
      <c r="E64" s="213"/>
      <c r="F64" s="213"/>
      <c r="G64" s="213"/>
      <c r="H64" s="213"/>
      <c r="I64" s="235">
        <v>0</v>
      </c>
      <c r="J64" s="213"/>
      <c r="K64" s="142">
        <v>0</v>
      </c>
      <c r="L64" s="142">
        <v>0</v>
      </c>
      <c r="M64" s="235">
        <v>0</v>
      </c>
      <c r="N64" s="213"/>
      <c r="O64" s="213"/>
      <c r="P64" s="235">
        <v>0</v>
      </c>
      <c r="Q64" s="213"/>
      <c r="R64" s="213"/>
    </row>
    <row r="65" spans="2:18" x14ac:dyDescent="0.25">
      <c r="B65" s="141"/>
      <c r="C65" s="141" t="s">
        <v>102</v>
      </c>
      <c r="D65" s="234" t="s">
        <v>63</v>
      </c>
      <c r="E65" s="213"/>
      <c r="F65" s="213"/>
      <c r="G65" s="213"/>
      <c r="H65" s="213"/>
      <c r="I65" s="235">
        <v>0</v>
      </c>
      <c r="J65" s="213"/>
      <c r="K65" s="142">
        <v>0</v>
      </c>
      <c r="L65" s="142">
        <v>0</v>
      </c>
      <c r="M65" s="235">
        <v>0</v>
      </c>
      <c r="N65" s="213"/>
      <c r="O65" s="213"/>
      <c r="P65" s="235">
        <v>0</v>
      </c>
      <c r="Q65" s="213"/>
      <c r="R65" s="213"/>
    </row>
    <row r="66" spans="2:18" x14ac:dyDescent="0.25">
      <c r="B66" s="139"/>
      <c r="C66" s="139" t="s">
        <v>97</v>
      </c>
      <c r="D66" s="225" t="s">
        <v>98</v>
      </c>
      <c r="E66" s="213"/>
      <c r="F66" s="213"/>
      <c r="G66" s="213"/>
      <c r="H66" s="213"/>
      <c r="I66" s="226">
        <v>0</v>
      </c>
      <c r="J66" s="213"/>
      <c r="K66" s="140">
        <v>0</v>
      </c>
      <c r="L66" s="140">
        <v>1778650</v>
      </c>
      <c r="M66" s="226">
        <v>1778650</v>
      </c>
      <c r="N66" s="213"/>
      <c r="O66" s="213"/>
      <c r="P66" s="226">
        <v>1778650</v>
      </c>
      <c r="Q66" s="213"/>
      <c r="R66" s="213"/>
    </row>
    <row r="67" spans="2:18" x14ac:dyDescent="0.25">
      <c r="B67" s="141"/>
      <c r="C67" s="141" t="s">
        <v>94</v>
      </c>
      <c r="D67" s="234" t="s">
        <v>34</v>
      </c>
      <c r="E67" s="213"/>
      <c r="F67" s="213"/>
      <c r="G67" s="213"/>
      <c r="H67" s="213"/>
      <c r="I67" s="235">
        <v>0</v>
      </c>
      <c r="J67" s="213"/>
      <c r="K67" s="142">
        <v>0</v>
      </c>
      <c r="L67" s="142">
        <v>1773400</v>
      </c>
      <c r="M67" s="235">
        <v>1773400</v>
      </c>
      <c r="N67" s="213"/>
      <c r="O67" s="213"/>
      <c r="P67" s="235">
        <v>1773400</v>
      </c>
      <c r="Q67" s="213"/>
      <c r="R67" s="213"/>
    </row>
    <row r="68" spans="2:18" x14ac:dyDescent="0.25">
      <c r="B68" s="141"/>
      <c r="C68" s="141" t="s">
        <v>113</v>
      </c>
      <c r="D68" s="234" t="s">
        <v>35</v>
      </c>
      <c r="E68" s="213"/>
      <c r="F68" s="213"/>
      <c r="G68" s="213"/>
      <c r="H68" s="213"/>
      <c r="I68" s="235">
        <v>0</v>
      </c>
      <c r="J68" s="213"/>
      <c r="K68" s="142">
        <v>0</v>
      </c>
      <c r="L68" s="142">
        <v>1607800</v>
      </c>
      <c r="M68" s="235">
        <v>1607800</v>
      </c>
      <c r="N68" s="213"/>
      <c r="O68" s="213"/>
      <c r="P68" s="235">
        <v>1607800</v>
      </c>
      <c r="Q68" s="213"/>
      <c r="R68" s="213"/>
    </row>
    <row r="69" spans="2:18" x14ac:dyDescent="0.25">
      <c r="B69" s="141"/>
      <c r="C69" s="141" t="s">
        <v>95</v>
      </c>
      <c r="D69" s="234" t="s">
        <v>36</v>
      </c>
      <c r="E69" s="213"/>
      <c r="F69" s="213"/>
      <c r="G69" s="213"/>
      <c r="H69" s="213"/>
      <c r="I69" s="235">
        <v>0</v>
      </c>
      <c r="J69" s="213"/>
      <c r="K69" s="142">
        <v>0</v>
      </c>
      <c r="L69" s="142">
        <v>143750</v>
      </c>
      <c r="M69" s="235">
        <v>143750</v>
      </c>
      <c r="N69" s="213"/>
      <c r="O69" s="213"/>
      <c r="P69" s="235">
        <v>143750</v>
      </c>
      <c r="Q69" s="213"/>
      <c r="R69" s="213"/>
    </row>
    <row r="70" spans="2:18" x14ac:dyDescent="0.25">
      <c r="B70" s="141"/>
      <c r="C70" s="141" t="s">
        <v>114</v>
      </c>
      <c r="D70" s="234" t="s">
        <v>115</v>
      </c>
      <c r="E70" s="213"/>
      <c r="F70" s="213"/>
      <c r="G70" s="213"/>
      <c r="H70" s="213"/>
      <c r="I70" s="235">
        <v>0</v>
      </c>
      <c r="J70" s="213"/>
      <c r="K70" s="142">
        <v>0</v>
      </c>
      <c r="L70" s="142">
        <v>21000</v>
      </c>
      <c r="M70" s="235">
        <v>21000</v>
      </c>
      <c r="N70" s="213"/>
      <c r="O70" s="213"/>
      <c r="P70" s="235">
        <v>21000</v>
      </c>
      <c r="Q70" s="213"/>
      <c r="R70" s="213"/>
    </row>
    <row r="71" spans="2:18" x14ac:dyDescent="0.25">
      <c r="B71" s="141"/>
      <c r="C71" s="141" t="s">
        <v>122</v>
      </c>
      <c r="D71" s="234" t="s">
        <v>123</v>
      </c>
      <c r="E71" s="213"/>
      <c r="F71" s="213"/>
      <c r="G71" s="213"/>
      <c r="H71" s="213"/>
      <c r="I71" s="235">
        <v>0</v>
      </c>
      <c r="J71" s="213"/>
      <c r="K71" s="142">
        <v>0</v>
      </c>
      <c r="L71" s="142">
        <v>850</v>
      </c>
      <c r="M71" s="235">
        <v>850</v>
      </c>
      <c r="N71" s="213"/>
      <c r="O71" s="213"/>
      <c r="P71" s="235">
        <v>850</v>
      </c>
      <c r="Q71" s="213"/>
      <c r="R71" s="213"/>
    </row>
    <row r="72" spans="2:18" x14ac:dyDescent="0.25">
      <c r="B72" s="141"/>
      <c r="C72" s="141" t="s">
        <v>101</v>
      </c>
      <c r="D72" s="234" t="s">
        <v>37</v>
      </c>
      <c r="E72" s="213"/>
      <c r="F72" s="213"/>
      <c r="G72" s="213"/>
      <c r="H72" s="213"/>
      <c r="I72" s="235">
        <v>0</v>
      </c>
      <c r="J72" s="213"/>
      <c r="K72" s="142">
        <v>0</v>
      </c>
      <c r="L72" s="142">
        <v>5250</v>
      </c>
      <c r="M72" s="235">
        <v>5250</v>
      </c>
      <c r="N72" s="213"/>
      <c r="O72" s="213"/>
      <c r="P72" s="235">
        <v>5250</v>
      </c>
      <c r="Q72" s="213"/>
      <c r="R72" s="213"/>
    </row>
    <row r="73" spans="2:18" x14ac:dyDescent="0.25">
      <c r="B73" s="141"/>
      <c r="C73" s="141" t="s">
        <v>102</v>
      </c>
      <c r="D73" s="234" t="s">
        <v>63</v>
      </c>
      <c r="E73" s="213"/>
      <c r="F73" s="213"/>
      <c r="G73" s="213"/>
      <c r="H73" s="213"/>
      <c r="I73" s="235">
        <v>0</v>
      </c>
      <c r="J73" s="213"/>
      <c r="K73" s="142">
        <v>0</v>
      </c>
      <c r="L73" s="142">
        <v>5250</v>
      </c>
      <c r="M73" s="235">
        <v>5250</v>
      </c>
      <c r="N73" s="213"/>
      <c r="O73" s="213"/>
      <c r="P73" s="235">
        <v>5250</v>
      </c>
      <c r="Q73" s="213"/>
      <c r="R73" s="213"/>
    </row>
    <row r="74" spans="2:18" x14ac:dyDescent="0.25">
      <c r="B74" s="139"/>
      <c r="C74" s="139" t="s">
        <v>124</v>
      </c>
      <c r="D74" s="225" t="s">
        <v>125</v>
      </c>
      <c r="E74" s="213"/>
      <c r="F74" s="213"/>
      <c r="G74" s="213"/>
      <c r="H74" s="213"/>
      <c r="I74" s="226">
        <v>1726200</v>
      </c>
      <c r="J74" s="213"/>
      <c r="K74" s="140">
        <v>0</v>
      </c>
      <c r="L74" s="140">
        <v>0</v>
      </c>
      <c r="M74" s="226">
        <v>0</v>
      </c>
      <c r="N74" s="213"/>
      <c r="O74" s="213"/>
      <c r="P74" s="226">
        <v>0</v>
      </c>
      <c r="Q74" s="213"/>
      <c r="R74" s="213"/>
    </row>
    <row r="75" spans="2:18" x14ac:dyDescent="0.25">
      <c r="B75" s="139"/>
      <c r="C75" s="139" t="s">
        <v>124</v>
      </c>
      <c r="D75" s="225" t="s">
        <v>126</v>
      </c>
      <c r="E75" s="213"/>
      <c r="F75" s="213"/>
      <c r="G75" s="213"/>
      <c r="H75" s="213"/>
      <c r="I75" s="226">
        <v>0</v>
      </c>
      <c r="J75" s="213"/>
      <c r="K75" s="140">
        <v>0</v>
      </c>
      <c r="L75" s="140">
        <v>74000</v>
      </c>
      <c r="M75" s="226">
        <v>74000</v>
      </c>
      <c r="N75" s="213"/>
      <c r="O75" s="213"/>
      <c r="P75" s="226">
        <v>74000</v>
      </c>
      <c r="Q75" s="213"/>
      <c r="R75" s="213"/>
    </row>
    <row r="76" spans="2:18" x14ac:dyDescent="0.25">
      <c r="B76" s="141"/>
      <c r="C76" s="141" t="s">
        <v>94</v>
      </c>
      <c r="D76" s="234" t="s">
        <v>34</v>
      </c>
      <c r="E76" s="213"/>
      <c r="F76" s="213"/>
      <c r="G76" s="213"/>
      <c r="H76" s="213"/>
      <c r="I76" s="235">
        <v>1714000</v>
      </c>
      <c r="J76" s="213"/>
      <c r="K76" s="142">
        <v>0</v>
      </c>
      <c r="L76" s="142">
        <v>62300</v>
      </c>
      <c r="M76" s="235">
        <v>62300</v>
      </c>
      <c r="N76" s="213"/>
      <c r="O76" s="213"/>
      <c r="P76" s="235">
        <v>62300</v>
      </c>
      <c r="Q76" s="213"/>
      <c r="R76" s="213"/>
    </row>
    <row r="77" spans="2:18" x14ac:dyDescent="0.25">
      <c r="B77" s="141"/>
      <c r="C77" s="141" t="s">
        <v>113</v>
      </c>
      <c r="D77" s="234" t="s">
        <v>35</v>
      </c>
      <c r="E77" s="213"/>
      <c r="F77" s="213"/>
      <c r="G77" s="213"/>
      <c r="H77" s="213"/>
      <c r="I77" s="235">
        <v>1549400</v>
      </c>
      <c r="J77" s="213"/>
      <c r="K77" s="142">
        <v>0</v>
      </c>
      <c r="L77" s="142">
        <v>54755</v>
      </c>
      <c r="M77" s="235">
        <v>54755</v>
      </c>
      <c r="N77" s="213"/>
      <c r="O77" s="213"/>
      <c r="P77" s="235">
        <v>54755</v>
      </c>
      <c r="Q77" s="213"/>
      <c r="R77" s="213"/>
    </row>
    <row r="78" spans="2:18" x14ac:dyDescent="0.25">
      <c r="B78" s="141"/>
      <c r="C78" s="141" t="s">
        <v>95</v>
      </c>
      <c r="D78" s="234" t="s">
        <v>36</v>
      </c>
      <c r="E78" s="213"/>
      <c r="F78" s="213"/>
      <c r="G78" s="213"/>
      <c r="H78" s="213"/>
      <c r="I78" s="235">
        <v>143600</v>
      </c>
      <c r="J78" s="213"/>
      <c r="K78" s="142">
        <v>0</v>
      </c>
      <c r="L78" s="142">
        <v>7545</v>
      </c>
      <c r="M78" s="235">
        <v>7545</v>
      </c>
      <c r="N78" s="213"/>
      <c r="O78" s="213"/>
      <c r="P78" s="235">
        <v>7545</v>
      </c>
      <c r="Q78" s="213"/>
      <c r="R78" s="213"/>
    </row>
    <row r="79" spans="2:18" x14ac:dyDescent="0.25">
      <c r="B79" s="141"/>
      <c r="C79" s="141" t="s">
        <v>114</v>
      </c>
      <c r="D79" s="234" t="s">
        <v>115</v>
      </c>
      <c r="E79" s="213"/>
      <c r="F79" s="213"/>
      <c r="G79" s="213"/>
      <c r="H79" s="213"/>
      <c r="I79" s="235">
        <v>21000</v>
      </c>
      <c r="J79" s="213"/>
      <c r="K79" s="142">
        <v>0</v>
      </c>
      <c r="L79" s="142">
        <v>0</v>
      </c>
      <c r="M79" s="235">
        <v>0</v>
      </c>
      <c r="N79" s="213"/>
      <c r="O79" s="213"/>
      <c r="P79" s="235">
        <v>0</v>
      </c>
      <c r="Q79" s="213"/>
      <c r="R79" s="213"/>
    </row>
    <row r="80" spans="2:18" x14ac:dyDescent="0.25">
      <c r="B80" s="141"/>
      <c r="C80" s="141" t="s">
        <v>122</v>
      </c>
      <c r="D80" s="234" t="s">
        <v>123</v>
      </c>
      <c r="E80" s="213"/>
      <c r="F80" s="213"/>
      <c r="G80" s="213"/>
      <c r="H80" s="213"/>
      <c r="I80" s="235">
        <v>0</v>
      </c>
      <c r="J80" s="213"/>
      <c r="K80" s="142">
        <v>0</v>
      </c>
      <c r="L80" s="142">
        <v>0</v>
      </c>
      <c r="M80" s="235">
        <v>0</v>
      </c>
      <c r="N80" s="213"/>
      <c r="O80" s="213"/>
      <c r="P80" s="235">
        <v>0</v>
      </c>
      <c r="Q80" s="213"/>
      <c r="R80" s="213"/>
    </row>
    <row r="81" spans="2:18" x14ac:dyDescent="0.25">
      <c r="B81" s="141"/>
      <c r="C81" s="141" t="s">
        <v>101</v>
      </c>
      <c r="D81" s="234" t="s">
        <v>37</v>
      </c>
      <c r="E81" s="213"/>
      <c r="F81" s="213"/>
      <c r="G81" s="213"/>
      <c r="H81" s="213"/>
      <c r="I81" s="235">
        <v>12200</v>
      </c>
      <c r="J81" s="213"/>
      <c r="K81" s="142">
        <v>0</v>
      </c>
      <c r="L81" s="142">
        <v>11700</v>
      </c>
      <c r="M81" s="235">
        <v>11700</v>
      </c>
      <c r="N81" s="213"/>
      <c r="O81" s="213"/>
      <c r="P81" s="235">
        <v>11700</v>
      </c>
      <c r="Q81" s="213"/>
      <c r="R81" s="213"/>
    </row>
    <row r="82" spans="2:18" x14ac:dyDescent="0.25">
      <c r="B82" s="141"/>
      <c r="C82" s="141" t="s">
        <v>102</v>
      </c>
      <c r="D82" s="234" t="s">
        <v>63</v>
      </c>
      <c r="E82" s="213"/>
      <c r="F82" s="213"/>
      <c r="G82" s="213"/>
      <c r="H82" s="213"/>
      <c r="I82" s="235">
        <v>12200</v>
      </c>
      <c r="J82" s="213"/>
      <c r="K82" s="142">
        <v>0</v>
      </c>
      <c r="L82" s="142">
        <v>11700</v>
      </c>
      <c r="M82" s="235">
        <v>11700</v>
      </c>
      <c r="N82" s="213"/>
      <c r="O82" s="213"/>
      <c r="P82" s="235">
        <v>11700</v>
      </c>
      <c r="Q82" s="213"/>
      <c r="R82" s="213"/>
    </row>
    <row r="83" spans="2:18" x14ac:dyDescent="0.25">
      <c r="B83" s="139"/>
      <c r="C83" s="139" t="s">
        <v>127</v>
      </c>
      <c r="D83" s="225" t="s">
        <v>65</v>
      </c>
      <c r="E83" s="213"/>
      <c r="F83" s="213"/>
      <c r="G83" s="213"/>
      <c r="H83" s="213"/>
      <c r="I83" s="226">
        <v>73000</v>
      </c>
      <c r="J83" s="213"/>
      <c r="K83" s="140">
        <v>0</v>
      </c>
      <c r="L83" s="140">
        <v>0</v>
      </c>
      <c r="M83" s="226">
        <v>0</v>
      </c>
      <c r="N83" s="213"/>
      <c r="O83" s="213"/>
      <c r="P83" s="226">
        <v>0</v>
      </c>
      <c r="Q83" s="213"/>
      <c r="R83" s="213"/>
    </row>
    <row r="84" spans="2:18" x14ac:dyDescent="0.25">
      <c r="B84" s="139"/>
      <c r="C84" s="139" t="s">
        <v>127</v>
      </c>
      <c r="D84" s="225" t="s">
        <v>128</v>
      </c>
      <c r="E84" s="213"/>
      <c r="F84" s="213"/>
      <c r="G84" s="213"/>
      <c r="H84" s="213"/>
      <c r="I84" s="226">
        <v>0</v>
      </c>
      <c r="J84" s="213"/>
      <c r="K84" s="140">
        <v>0</v>
      </c>
      <c r="L84" s="140">
        <v>0</v>
      </c>
      <c r="M84" s="226">
        <v>0</v>
      </c>
      <c r="N84" s="213"/>
      <c r="O84" s="213"/>
      <c r="P84" s="226">
        <v>0</v>
      </c>
      <c r="Q84" s="213"/>
      <c r="R84" s="213"/>
    </row>
    <row r="85" spans="2:18" x14ac:dyDescent="0.25">
      <c r="B85" s="141"/>
      <c r="C85" s="141" t="s">
        <v>94</v>
      </c>
      <c r="D85" s="234" t="s">
        <v>34</v>
      </c>
      <c r="E85" s="213"/>
      <c r="F85" s="213"/>
      <c r="G85" s="213"/>
      <c r="H85" s="213"/>
      <c r="I85" s="235">
        <v>63000</v>
      </c>
      <c r="J85" s="213"/>
      <c r="K85" s="142">
        <v>0</v>
      </c>
      <c r="L85" s="142">
        <v>0</v>
      </c>
      <c r="M85" s="235">
        <v>0</v>
      </c>
      <c r="N85" s="213"/>
      <c r="O85" s="213"/>
      <c r="P85" s="235">
        <v>0</v>
      </c>
      <c r="Q85" s="213"/>
      <c r="R85" s="213"/>
    </row>
    <row r="86" spans="2:18" x14ac:dyDescent="0.25">
      <c r="B86" s="141"/>
      <c r="C86" s="141" t="s">
        <v>113</v>
      </c>
      <c r="D86" s="234" t="s">
        <v>35</v>
      </c>
      <c r="E86" s="213"/>
      <c r="F86" s="213"/>
      <c r="G86" s="213"/>
      <c r="H86" s="213"/>
      <c r="I86" s="235">
        <v>53504</v>
      </c>
      <c r="J86" s="213"/>
      <c r="K86" s="142">
        <v>0</v>
      </c>
      <c r="L86" s="142">
        <v>0</v>
      </c>
      <c r="M86" s="235">
        <v>0</v>
      </c>
      <c r="N86" s="213"/>
      <c r="O86" s="213"/>
      <c r="P86" s="235">
        <v>0</v>
      </c>
      <c r="Q86" s="213"/>
      <c r="R86" s="213"/>
    </row>
    <row r="87" spans="2:18" x14ac:dyDescent="0.25">
      <c r="B87" s="141"/>
      <c r="C87" s="141" t="s">
        <v>95</v>
      </c>
      <c r="D87" s="234" t="s">
        <v>36</v>
      </c>
      <c r="E87" s="213"/>
      <c r="F87" s="213"/>
      <c r="G87" s="213"/>
      <c r="H87" s="213"/>
      <c r="I87" s="235">
        <v>9496</v>
      </c>
      <c r="J87" s="213"/>
      <c r="K87" s="142">
        <v>0</v>
      </c>
      <c r="L87" s="142">
        <v>0</v>
      </c>
      <c r="M87" s="235">
        <v>0</v>
      </c>
      <c r="N87" s="213"/>
      <c r="O87" s="213"/>
      <c r="P87" s="235">
        <v>0</v>
      </c>
      <c r="Q87" s="213"/>
      <c r="R87" s="213"/>
    </row>
    <row r="88" spans="2:18" x14ac:dyDescent="0.25">
      <c r="B88" s="141"/>
      <c r="C88" s="141" t="s">
        <v>101</v>
      </c>
      <c r="D88" s="234" t="s">
        <v>37</v>
      </c>
      <c r="E88" s="213"/>
      <c r="F88" s="213"/>
      <c r="G88" s="213"/>
      <c r="H88" s="213"/>
      <c r="I88" s="235">
        <v>10000</v>
      </c>
      <c r="J88" s="213"/>
      <c r="K88" s="142">
        <v>0</v>
      </c>
      <c r="L88" s="142">
        <v>0</v>
      </c>
      <c r="M88" s="235">
        <v>0</v>
      </c>
      <c r="N88" s="213"/>
      <c r="O88" s="213"/>
      <c r="P88" s="235">
        <v>0</v>
      </c>
      <c r="Q88" s="213"/>
      <c r="R88" s="213"/>
    </row>
    <row r="89" spans="2:18" x14ac:dyDescent="0.25">
      <c r="B89" s="141"/>
      <c r="C89" s="141" t="s">
        <v>102</v>
      </c>
      <c r="D89" s="234" t="s">
        <v>63</v>
      </c>
      <c r="E89" s="213"/>
      <c r="F89" s="213"/>
      <c r="G89" s="213"/>
      <c r="H89" s="213"/>
      <c r="I89" s="235">
        <v>10000</v>
      </c>
      <c r="J89" s="213"/>
      <c r="K89" s="142">
        <v>0</v>
      </c>
      <c r="L89" s="142">
        <v>0</v>
      </c>
      <c r="M89" s="235">
        <v>0</v>
      </c>
      <c r="N89" s="213"/>
      <c r="O89" s="213"/>
      <c r="P89" s="235">
        <v>0</v>
      </c>
      <c r="Q89" s="213"/>
      <c r="R89" s="213"/>
    </row>
    <row r="90" spans="2:18" x14ac:dyDescent="0.25">
      <c r="B90" s="139"/>
      <c r="C90" s="139" t="s">
        <v>129</v>
      </c>
      <c r="D90" s="225" t="s">
        <v>130</v>
      </c>
      <c r="E90" s="213"/>
      <c r="F90" s="213"/>
      <c r="G90" s="213"/>
      <c r="H90" s="213"/>
      <c r="I90" s="226">
        <v>81250</v>
      </c>
      <c r="J90" s="213"/>
      <c r="K90" s="140">
        <v>0</v>
      </c>
      <c r="L90" s="140">
        <v>0</v>
      </c>
      <c r="M90" s="226">
        <v>0</v>
      </c>
      <c r="N90" s="213"/>
      <c r="O90" s="213"/>
      <c r="P90" s="226">
        <v>0</v>
      </c>
      <c r="Q90" s="213"/>
      <c r="R90" s="213"/>
    </row>
    <row r="91" spans="2:18" x14ac:dyDescent="0.25">
      <c r="B91" s="139"/>
      <c r="C91" s="139" t="s">
        <v>129</v>
      </c>
      <c r="D91" s="225" t="s">
        <v>131</v>
      </c>
      <c r="E91" s="213"/>
      <c r="F91" s="213"/>
      <c r="G91" s="213"/>
      <c r="H91" s="213"/>
      <c r="I91" s="226">
        <v>0</v>
      </c>
      <c r="J91" s="213"/>
      <c r="K91" s="140">
        <v>0</v>
      </c>
      <c r="L91" s="140">
        <v>0</v>
      </c>
      <c r="M91" s="226">
        <v>0</v>
      </c>
      <c r="N91" s="213"/>
      <c r="O91" s="213"/>
      <c r="P91" s="226">
        <v>0</v>
      </c>
      <c r="Q91" s="213"/>
      <c r="R91" s="213"/>
    </row>
    <row r="92" spans="2:18" x14ac:dyDescent="0.25">
      <c r="B92" s="141"/>
      <c r="C92" s="141" t="s">
        <v>101</v>
      </c>
      <c r="D92" s="234" t="s">
        <v>37</v>
      </c>
      <c r="E92" s="213"/>
      <c r="F92" s="213"/>
      <c r="G92" s="213"/>
      <c r="H92" s="213"/>
      <c r="I92" s="235">
        <v>81250</v>
      </c>
      <c r="J92" s="213"/>
      <c r="K92" s="142">
        <v>0</v>
      </c>
      <c r="L92" s="142">
        <v>0</v>
      </c>
      <c r="M92" s="235">
        <v>0</v>
      </c>
      <c r="N92" s="213"/>
      <c r="O92" s="213"/>
      <c r="P92" s="235">
        <v>0</v>
      </c>
      <c r="Q92" s="213"/>
      <c r="R92" s="213"/>
    </row>
    <row r="93" spans="2:18" x14ac:dyDescent="0.25">
      <c r="B93" s="141"/>
      <c r="C93" s="141" t="s">
        <v>102</v>
      </c>
      <c r="D93" s="234" t="s">
        <v>63</v>
      </c>
      <c r="E93" s="213"/>
      <c r="F93" s="213"/>
      <c r="G93" s="213"/>
      <c r="H93" s="213"/>
      <c r="I93" s="235">
        <v>81250</v>
      </c>
      <c r="J93" s="213"/>
      <c r="K93" s="142">
        <v>0</v>
      </c>
      <c r="L93" s="142">
        <v>0</v>
      </c>
      <c r="M93" s="235">
        <v>0</v>
      </c>
      <c r="N93" s="213"/>
      <c r="O93" s="213"/>
      <c r="P93" s="235">
        <v>0</v>
      </c>
      <c r="Q93" s="213"/>
      <c r="R93" s="213"/>
    </row>
    <row r="94" spans="2:18" x14ac:dyDescent="0.25">
      <c r="B94" s="139"/>
      <c r="C94" s="139" t="s">
        <v>132</v>
      </c>
      <c r="D94" s="225" t="s">
        <v>133</v>
      </c>
      <c r="E94" s="213"/>
      <c r="F94" s="213"/>
      <c r="G94" s="213"/>
      <c r="H94" s="213"/>
      <c r="I94" s="226">
        <v>0</v>
      </c>
      <c r="J94" s="213"/>
      <c r="K94" s="140">
        <v>0</v>
      </c>
      <c r="L94" s="140">
        <v>0</v>
      </c>
      <c r="M94" s="226">
        <v>0</v>
      </c>
      <c r="N94" s="213"/>
      <c r="O94" s="213"/>
      <c r="P94" s="226">
        <v>0</v>
      </c>
      <c r="Q94" s="213"/>
      <c r="R94" s="213"/>
    </row>
    <row r="95" spans="2:18" x14ac:dyDescent="0.25">
      <c r="B95" s="139"/>
      <c r="C95" s="139" t="s">
        <v>132</v>
      </c>
      <c r="D95" s="225" t="s">
        <v>134</v>
      </c>
      <c r="E95" s="213"/>
      <c r="F95" s="213"/>
      <c r="G95" s="213"/>
      <c r="H95" s="213"/>
      <c r="I95" s="226">
        <v>0</v>
      </c>
      <c r="J95" s="213"/>
      <c r="K95" s="140">
        <v>0</v>
      </c>
      <c r="L95" s="140">
        <v>81250</v>
      </c>
      <c r="M95" s="226">
        <v>81250</v>
      </c>
      <c r="N95" s="213"/>
      <c r="O95" s="213"/>
      <c r="P95" s="226">
        <v>81250</v>
      </c>
      <c r="Q95" s="213"/>
      <c r="R95" s="213"/>
    </row>
    <row r="96" spans="2:18" x14ac:dyDescent="0.25">
      <c r="B96" s="141"/>
      <c r="C96" s="141" t="s">
        <v>101</v>
      </c>
      <c r="D96" s="234" t="s">
        <v>37</v>
      </c>
      <c r="E96" s="213"/>
      <c r="F96" s="213"/>
      <c r="G96" s="213"/>
      <c r="H96" s="213"/>
      <c r="I96" s="235">
        <v>0</v>
      </c>
      <c r="J96" s="213"/>
      <c r="K96" s="142">
        <v>0</v>
      </c>
      <c r="L96" s="142">
        <v>81250</v>
      </c>
      <c r="M96" s="235">
        <v>81250</v>
      </c>
      <c r="N96" s="213"/>
      <c r="O96" s="213"/>
      <c r="P96" s="235">
        <v>81250</v>
      </c>
      <c r="Q96" s="213"/>
      <c r="R96" s="213"/>
    </row>
    <row r="97" spans="2:18" x14ac:dyDescent="0.25">
      <c r="B97" s="141"/>
      <c r="C97" s="141" t="s">
        <v>102</v>
      </c>
      <c r="D97" s="234" t="s">
        <v>63</v>
      </c>
      <c r="E97" s="213"/>
      <c r="F97" s="213"/>
      <c r="G97" s="213"/>
      <c r="H97" s="213"/>
      <c r="I97" s="235">
        <v>0</v>
      </c>
      <c r="J97" s="213"/>
      <c r="K97" s="142">
        <v>0</v>
      </c>
      <c r="L97" s="142">
        <v>81250</v>
      </c>
      <c r="M97" s="235">
        <v>81250</v>
      </c>
      <c r="N97" s="213"/>
      <c r="O97" s="213"/>
      <c r="P97" s="235">
        <v>81250</v>
      </c>
      <c r="Q97" s="213"/>
      <c r="R97" s="213"/>
    </row>
    <row r="98" spans="2:18" x14ac:dyDescent="0.25">
      <c r="B98" s="139"/>
      <c r="C98" s="139" t="s">
        <v>135</v>
      </c>
      <c r="D98" s="225" t="s">
        <v>136</v>
      </c>
      <c r="E98" s="213"/>
      <c r="F98" s="213"/>
      <c r="G98" s="213"/>
      <c r="H98" s="213"/>
      <c r="I98" s="226">
        <v>0</v>
      </c>
      <c r="J98" s="213"/>
      <c r="K98" s="140">
        <v>0</v>
      </c>
      <c r="L98" s="140">
        <v>0</v>
      </c>
      <c r="M98" s="226">
        <v>0</v>
      </c>
      <c r="N98" s="213"/>
      <c r="O98" s="213"/>
      <c r="P98" s="226">
        <v>0</v>
      </c>
      <c r="Q98" s="213"/>
      <c r="R98" s="213"/>
    </row>
    <row r="99" spans="2:18" x14ac:dyDescent="0.25">
      <c r="B99" s="139"/>
      <c r="C99" s="139" t="s">
        <v>135</v>
      </c>
      <c r="D99" s="225" t="s">
        <v>137</v>
      </c>
      <c r="E99" s="213"/>
      <c r="F99" s="213"/>
      <c r="G99" s="213"/>
      <c r="H99" s="213"/>
      <c r="I99" s="226">
        <v>0</v>
      </c>
      <c r="J99" s="213"/>
      <c r="K99" s="140">
        <v>0</v>
      </c>
      <c r="L99" s="140">
        <v>6000</v>
      </c>
      <c r="M99" s="226">
        <v>6000</v>
      </c>
      <c r="N99" s="213"/>
      <c r="O99" s="213"/>
      <c r="P99" s="226">
        <v>6000</v>
      </c>
      <c r="Q99" s="213"/>
      <c r="R99" s="213"/>
    </row>
    <row r="100" spans="2:18" x14ac:dyDescent="0.25">
      <c r="B100" s="141"/>
      <c r="C100" s="141" t="s">
        <v>94</v>
      </c>
      <c r="D100" s="234" t="s">
        <v>34</v>
      </c>
      <c r="E100" s="213"/>
      <c r="F100" s="213"/>
      <c r="G100" s="213"/>
      <c r="H100" s="213"/>
      <c r="I100" s="235">
        <v>0</v>
      </c>
      <c r="J100" s="213"/>
      <c r="K100" s="142">
        <v>0</v>
      </c>
      <c r="L100" s="142">
        <v>5000</v>
      </c>
      <c r="M100" s="235">
        <v>5000</v>
      </c>
      <c r="N100" s="213"/>
      <c r="O100" s="213"/>
      <c r="P100" s="235">
        <v>5000</v>
      </c>
      <c r="Q100" s="213"/>
      <c r="R100" s="213"/>
    </row>
    <row r="101" spans="2:18" x14ac:dyDescent="0.25">
      <c r="B101" s="141"/>
      <c r="C101" s="141" t="s">
        <v>95</v>
      </c>
      <c r="D101" s="234" t="s">
        <v>36</v>
      </c>
      <c r="E101" s="213"/>
      <c r="F101" s="213"/>
      <c r="G101" s="213"/>
      <c r="H101" s="213"/>
      <c r="I101" s="235">
        <v>0</v>
      </c>
      <c r="J101" s="213"/>
      <c r="K101" s="142">
        <v>0</v>
      </c>
      <c r="L101" s="142">
        <v>5000</v>
      </c>
      <c r="M101" s="235">
        <v>5000</v>
      </c>
      <c r="N101" s="213"/>
      <c r="O101" s="213"/>
      <c r="P101" s="235">
        <v>5000</v>
      </c>
      <c r="Q101" s="213"/>
      <c r="R101" s="213"/>
    </row>
    <row r="102" spans="2:18" x14ac:dyDescent="0.25">
      <c r="B102" s="141"/>
      <c r="C102" s="141" t="s">
        <v>101</v>
      </c>
      <c r="D102" s="234" t="s">
        <v>37</v>
      </c>
      <c r="E102" s="213"/>
      <c r="F102" s="213"/>
      <c r="G102" s="213"/>
      <c r="H102" s="213"/>
      <c r="I102" s="235">
        <v>0</v>
      </c>
      <c r="J102" s="213"/>
      <c r="K102" s="142">
        <v>0</v>
      </c>
      <c r="L102" s="142">
        <v>1000</v>
      </c>
      <c r="M102" s="235">
        <v>1000</v>
      </c>
      <c r="N102" s="213"/>
      <c r="O102" s="213"/>
      <c r="P102" s="235">
        <v>1000</v>
      </c>
      <c r="Q102" s="213"/>
      <c r="R102" s="213"/>
    </row>
    <row r="103" spans="2:18" x14ac:dyDescent="0.25">
      <c r="B103" s="141"/>
      <c r="C103" s="141" t="s">
        <v>102</v>
      </c>
      <c r="D103" s="234" t="s">
        <v>63</v>
      </c>
      <c r="E103" s="213"/>
      <c r="F103" s="213"/>
      <c r="G103" s="213"/>
      <c r="H103" s="213"/>
      <c r="I103" s="235">
        <v>0</v>
      </c>
      <c r="J103" s="213"/>
      <c r="K103" s="142">
        <v>0</v>
      </c>
      <c r="L103" s="142">
        <v>1000</v>
      </c>
      <c r="M103" s="235">
        <v>1000</v>
      </c>
      <c r="N103" s="213"/>
      <c r="O103" s="213"/>
      <c r="P103" s="235">
        <v>1000</v>
      </c>
      <c r="Q103" s="213"/>
      <c r="R103" s="213"/>
    </row>
    <row r="104" spans="2:18" x14ac:dyDescent="0.25">
      <c r="B104" s="139"/>
      <c r="C104" s="139" t="s">
        <v>138</v>
      </c>
      <c r="D104" s="225" t="s">
        <v>137</v>
      </c>
      <c r="E104" s="213"/>
      <c r="F104" s="213"/>
      <c r="G104" s="213"/>
      <c r="H104" s="213"/>
      <c r="I104" s="226">
        <v>6000</v>
      </c>
      <c r="J104" s="213"/>
      <c r="K104" s="140">
        <v>0</v>
      </c>
      <c r="L104" s="140">
        <v>0</v>
      </c>
      <c r="M104" s="226">
        <v>0</v>
      </c>
      <c r="N104" s="213"/>
      <c r="O104" s="213"/>
      <c r="P104" s="226">
        <v>0</v>
      </c>
      <c r="Q104" s="213"/>
      <c r="R104" s="213"/>
    </row>
    <row r="105" spans="2:18" x14ac:dyDescent="0.25">
      <c r="B105" s="141"/>
      <c r="C105" s="141" t="s">
        <v>94</v>
      </c>
      <c r="D105" s="234" t="s">
        <v>34</v>
      </c>
      <c r="E105" s="213"/>
      <c r="F105" s="213"/>
      <c r="G105" s="213"/>
      <c r="H105" s="213"/>
      <c r="I105" s="235">
        <v>4000</v>
      </c>
      <c r="J105" s="213"/>
      <c r="K105" s="142">
        <v>0</v>
      </c>
      <c r="L105" s="142">
        <v>0</v>
      </c>
      <c r="M105" s="235">
        <v>0</v>
      </c>
      <c r="N105" s="213"/>
      <c r="O105" s="213"/>
      <c r="P105" s="235">
        <v>0</v>
      </c>
      <c r="Q105" s="213"/>
      <c r="R105" s="213"/>
    </row>
    <row r="106" spans="2:18" x14ac:dyDescent="0.25">
      <c r="B106" s="141"/>
      <c r="C106" s="141" t="s">
        <v>95</v>
      </c>
      <c r="D106" s="234" t="s">
        <v>36</v>
      </c>
      <c r="E106" s="213"/>
      <c r="F106" s="213"/>
      <c r="G106" s="213"/>
      <c r="H106" s="213"/>
      <c r="I106" s="235">
        <v>4000</v>
      </c>
      <c r="J106" s="213"/>
      <c r="K106" s="142">
        <v>0</v>
      </c>
      <c r="L106" s="142">
        <v>0</v>
      </c>
      <c r="M106" s="235">
        <v>0</v>
      </c>
      <c r="N106" s="213"/>
      <c r="O106" s="213"/>
      <c r="P106" s="235">
        <v>0</v>
      </c>
      <c r="Q106" s="213"/>
      <c r="R106" s="213"/>
    </row>
    <row r="107" spans="2:18" x14ac:dyDescent="0.25">
      <c r="B107" s="141"/>
      <c r="C107" s="141" t="s">
        <v>101</v>
      </c>
      <c r="D107" s="234" t="s">
        <v>37</v>
      </c>
      <c r="E107" s="213"/>
      <c r="F107" s="213"/>
      <c r="G107" s="213"/>
      <c r="H107" s="213"/>
      <c r="I107" s="235">
        <v>2000</v>
      </c>
      <c r="J107" s="213"/>
      <c r="K107" s="142">
        <v>0</v>
      </c>
      <c r="L107" s="142">
        <v>0</v>
      </c>
      <c r="M107" s="235">
        <v>0</v>
      </c>
      <c r="N107" s="213"/>
      <c r="O107" s="213"/>
      <c r="P107" s="235">
        <v>0</v>
      </c>
      <c r="Q107" s="213"/>
      <c r="R107" s="213"/>
    </row>
    <row r="108" spans="2:18" x14ac:dyDescent="0.25">
      <c r="B108" s="141"/>
      <c r="C108" s="141" t="s">
        <v>102</v>
      </c>
      <c r="D108" s="234" t="s">
        <v>63</v>
      </c>
      <c r="E108" s="213"/>
      <c r="F108" s="213"/>
      <c r="G108" s="213"/>
      <c r="H108" s="213"/>
      <c r="I108" s="235">
        <v>2000</v>
      </c>
      <c r="J108" s="213"/>
      <c r="K108" s="142">
        <v>0</v>
      </c>
      <c r="L108" s="142">
        <v>0</v>
      </c>
      <c r="M108" s="235">
        <v>0</v>
      </c>
      <c r="N108" s="213"/>
      <c r="O108" s="213"/>
      <c r="P108" s="235">
        <v>0</v>
      </c>
      <c r="Q108" s="213"/>
      <c r="R108" s="213"/>
    </row>
    <row r="109" spans="2:18" x14ac:dyDescent="0.25">
      <c r="B109" s="139"/>
      <c r="C109" s="139" t="s">
        <v>139</v>
      </c>
      <c r="D109" s="225" t="s">
        <v>140</v>
      </c>
      <c r="E109" s="213"/>
      <c r="F109" s="213"/>
      <c r="G109" s="213"/>
      <c r="H109" s="213"/>
      <c r="I109" s="226">
        <v>5000</v>
      </c>
      <c r="J109" s="213"/>
      <c r="K109" s="140">
        <v>0</v>
      </c>
      <c r="L109" s="140">
        <v>0</v>
      </c>
      <c r="M109" s="226">
        <v>0</v>
      </c>
      <c r="N109" s="213"/>
      <c r="O109" s="213"/>
      <c r="P109" s="226">
        <v>0</v>
      </c>
      <c r="Q109" s="213"/>
      <c r="R109" s="213"/>
    </row>
    <row r="110" spans="2:18" x14ac:dyDescent="0.25">
      <c r="B110" s="139"/>
      <c r="C110" s="139" t="s">
        <v>139</v>
      </c>
      <c r="D110" s="225" t="s">
        <v>141</v>
      </c>
      <c r="E110" s="213"/>
      <c r="F110" s="213"/>
      <c r="G110" s="213"/>
      <c r="H110" s="213"/>
      <c r="I110" s="226">
        <v>0</v>
      </c>
      <c r="J110" s="213"/>
      <c r="K110" s="140">
        <v>0</v>
      </c>
      <c r="L110" s="140">
        <v>0</v>
      </c>
      <c r="M110" s="226">
        <v>0</v>
      </c>
      <c r="N110" s="213"/>
      <c r="O110" s="213"/>
      <c r="P110" s="226">
        <v>0</v>
      </c>
      <c r="Q110" s="213"/>
      <c r="R110" s="213"/>
    </row>
    <row r="111" spans="2:18" x14ac:dyDescent="0.25">
      <c r="B111" s="141"/>
      <c r="C111" s="141" t="s">
        <v>94</v>
      </c>
      <c r="D111" s="234" t="s">
        <v>34</v>
      </c>
      <c r="E111" s="213"/>
      <c r="F111" s="213"/>
      <c r="G111" s="213"/>
      <c r="H111" s="213"/>
      <c r="I111" s="235">
        <v>0</v>
      </c>
      <c r="J111" s="213"/>
      <c r="K111" s="142">
        <v>0</v>
      </c>
      <c r="L111" s="142">
        <v>0</v>
      </c>
      <c r="M111" s="235">
        <v>0</v>
      </c>
      <c r="N111" s="213"/>
      <c r="O111" s="213"/>
      <c r="P111" s="235">
        <v>0</v>
      </c>
      <c r="Q111" s="213"/>
      <c r="R111" s="213"/>
    </row>
    <row r="112" spans="2:18" x14ac:dyDescent="0.25">
      <c r="B112" s="141"/>
      <c r="C112" s="141" t="s">
        <v>95</v>
      </c>
      <c r="D112" s="234" t="s">
        <v>36</v>
      </c>
      <c r="E112" s="213"/>
      <c r="F112" s="213"/>
      <c r="G112" s="213"/>
      <c r="H112" s="213"/>
      <c r="I112" s="235">
        <v>0</v>
      </c>
      <c r="J112" s="213"/>
      <c r="K112" s="142">
        <v>0</v>
      </c>
      <c r="L112" s="142">
        <v>0</v>
      </c>
      <c r="M112" s="235">
        <v>0</v>
      </c>
      <c r="N112" s="213"/>
      <c r="O112" s="213"/>
      <c r="P112" s="235">
        <v>0</v>
      </c>
      <c r="Q112" s="213"/>
      <c r="R112" s="213"/>
    </row>
    <row r="113" spans="2:18" x14ac:dyDescent="0.25">
      <c r="B113" s="141"/>
      <c r="C113" s="141" t="s">
        <v>101</v>
      </c>
      <c r="D113" s="234" t="s">
        <v>37</v>
      </c>
      <c r="E113" s="213"/>
      <c r="F113" s="213"/>
      <c r="G113" s="213"/>
      <c r="H113" s="213"/>
      <c r="I113" s="235">
        <v>5000</v>
      </c>
      <c r="J113" s="213"/>
      <c r="K113" s="142">
        <v>0</v>
      </c>
      <c r="L113" s="142">
        <v>0</v>
      </c>
      <c r="M113" s="235">
        <v>0</v>
      </c>
      <c r="N113" s="213"/>
      <c r="O113" s="213"/>
      <c r="P113" s="235">
        <v>0</v>
      </c>
      <c r="Q113" s="213"/>
      <c r="R113" s="213"/>
    </row>
    <row r="114" spans="2:18" x14ac:dyDescent="0.25">
      <c r="B114" s="141"/>
      <c r="C114" s="141" t="s">
        <v>102</v>
      </c>
      <c r="D114" s="234" t="s">
        <v>63</v>
      </c>
      <c r="E114" s="213"/>
      <c r="F114" s="213"/>
      <c r="G114" s="213"/>
      <c r="H114" s="213"/>
      <c r="I114" s="235">
        <v>5000</v>
      </c>
      <c r="J114" s="213"/>
      <c r="K114" s="142">
        <v>0</v>
      </c>
      <c r="L114" s="142">
        <v>0</v>
      </c>
      <c r="M114" s="235">
        <v>0</v>
      </c>
      <c r="N114" s="213"/>
      <c r="O114" s="213"/>
      <c r="P114" s="235">
        <v>0</v>
      </c>
      <c r="Q114" s="213"/>
      <c r="R114" s="213"/>
    </row>
    <row r="115" spans="2:18" ht="20.399999999999999" x14ac:dyDescent="0.25">
      <c r="B115" s="137"/>
      <c r="C115" s="137" t="s">
        <v>142</v>
      </c>
      <c r="D115" s="223" t="s">
        <v>143</v>
      </c>
      <c r="E115" s="213"/>
      <c r="F115" s="213"/>
      <c r="G115" s="213"/>
      <c r="H115" s="213"/>
      <c r="I115" s="224">
        <v>700</v>
      </c>
      <c r="J115" s="213"/>
      <c r="K115" s="138">
        <v>0</v>
      </c>
      <c r="L115" s="138">
        <v>700</v>
      </c>
      <c r="M115" s="224">
        <v>700</v>
      </c>
      <c r="N115" s="213"/>
      <c r="O115" s="213"/>
      <c r="P115" s="224">
        <v>700</v>
      </c>
      <c r="Q115" s="213"/>
      <c r="R115" s="213"/>
    </row>
    <row r="116" spans="2:18" x14ac:dyDescent="0.25">
      <c r="B116" s="139"/>
      <c r="C116" s="139" t="s">
        <v>111</v>
      </c>
      <c r="D116" s="225" t="s">
        <v>112</v>
      </c>
      <c r="E116" s="213"/>
      <c r="F116" s="213"/>
      <c r="G116" s="213"/>
      <c r="H116" s="213"/>
      <c r="I116" s="226">
        <v>700</v>
      </c>
      <c r="J116" s="213"/>
      <c r="K116" s="140">
        <v>0</v>
      </c>
      <c r="L116" s="140">
        <v>700</v>
      </c>
      <c r="M116" s="226">
        <v>700</v>
      </c>
      <c r="N116" s="213"/>
      <c r="O116" s="213"/>
      <c r="P116" s="226">
        <v>700</v>
      </c>
      <c r="Q116" s="213"/>
      <c r="R116" s="213"/>
    </row>
    <row r="117" spans="2:18" x14ac:dyDescent="0.25">
      <c r="B117" s="141"/>
      <c r="C117" s="141" t="s">
        <v>94</v>
      </c>
      <c r="D117" s="234" t="s">
        <v>34</v>
      </c>
      <c r="E117" s="213"/>
      <c r="F117" s="213"/>
      <c r="G117" s="213"/>
      <c r="H117" s="213"/>
      <c r="I117" s="235">
        <v>700</v>
      </c>
      <c r="J117" s="213"/>
      <c r="K117" s="142">
        <v>0</v>
      </c>
      <c r="L117" s="142">
        <v>700</v>
      </c>
      <c r="M117" s="235">
        <v>700</v>
      </c>
      <c r="N117" s="213"/>
      <c r="O117" s="213"/>
      <c r="P117" s="235">
        <v>700</v>
      </c>
      <c r="Q117" s="213"/>
      <c r="R117" s="213"/>
    </row>
    <row r="118" spans="2:18" x14ac:dyDescent="0.25">
      <c r="B118" s="141"/>
      <c r="C118" s="141" t="s">
        <v>95</v>
      </c>
      <c r="D118" s="234" t="s">
        <v>36</v>
      </c>
      <c r="E118" s="213"/>
      <c r="F118" s="213"/>
      <c r="G118" s="213"/>
      <c r="H118" s="213"/>
      <c r="I118" s="235">
        <v>700</v>
      </c>
      <c r="J118" s="213"/>
      <c r="K118" s="142">
        <v>0</v>
      </c>
      <c r="L118" s="142">
        <v>700</v>
      </c>
      <c r="M118" s="235">
        <v>700</v>
      </c>
      <c r="N118" s="213"/>
      <c r="O118" s="213"/>
      <c r="P118" s="235">
        <v>700</v>
      </c>
      <c r="Q118" s="213"/>
      <c r="R118" s="213"/>
    </row>
    <row r="119" spans="2:18" ht="20.399999999999999" x14ac:dyDescent="0.25">
      <c r="B119" s="137"/>
      <c r="C119" s="137" t="s">
        <v>144</v>
      </c>
      <c r="D119" s="223" t="s">
        <v>145</v>
      </c>
      <c r="E119" s="213"/>
      <c r="F119" s="213"/>
      <c r="G119" s="213"/>
      <c r="H119" s="213"/>
      <c r="I119" s="224">
        <v>0</v>
      </c>
      <c r="J119" s="213"/>
      <c r="K119" s="138">
        <v>0</v>
      </c>
      <c r="L119" s="138">
        <v>0</v>
      </c>
      <c r="M119" s="224">
        <v>0</v>
      </c>
      <c r="N119" s="213"/>
      <c r="O119" s="213"/>
      <c r="P119" s="224">
        <v>0</v>
      </c>
      <c r="Q119" s="213"/>
      <c r="R119" s="213"/>
    </row>
    <row r="120" spans="2:18" x14ac:dyDescent="0.25">
      <c r="B120" s="139"/>
      <c r="C120" s="139" t="s">
        <v>111</v>
      </c>
      <c r="D120" s="225" t="s">
        <v>112</v>
      </c>
      <c r="E120" s="213"/>
      <c r="F120" s="213"/>
      <c r="G120" s="213"/>
      <c r="H120" s="213"/>
      <c r="I120" s="226">
        <v>0</v>
      </c>
      <c r="J120" s="213"/>
      <c r="K120" s="140">
        <v>0</v>
      </c>
      <c r="L120" s="140">
        <v>0</v>
      </c>
      <c r="M120" s="226">
        <v>0</v>
      </c>
      <c r="N120" s="213"/>
      <c r="O120" s="213"/>
      <c r="P120" s="226">
        <v>0</v>
      </c>
      <c r="Q120" s="213"/>
      <c r="R120" s="213"/>
    </row>
    <row r="121" spans="2:18" x14ac:dyDescent="0.25">
      <c r="B121" s="141"/>
      <c r="C121" s="141" t="s">
        <v>94</v>
      </c>
      <c r="D121" s="234" t="s">
        <v>34</v>
      </c>
      <c r="E121" s="213"/>
      <c r="F121" s="213"/>
      <c r="G121" s="213"/>
      <c r="H121" s="213"/>
      <c r="I121" s="235">
        <v>0</v>
      </c>
      <c r="J121" s="213"/>
      <c r="K121" s="142">
        <v>0</v>
      </c>
      <c r="L121" s="142">
        <v>0</v>
      </c>
      <c r="M121" s="235">
        <v>0</v>
      </c>
      <c r="N121" s="213"/>
      <c r="O121" s="213"/>
      <c r="P121" s="235">
        <v>0</v>
      </c>
      <c r="Q121" s="213"/>
      <c r="R121" s="213"/>
    </row>
    <row r="122" spans="2:18" x14ac:dyDescent="0.25">
      <c r="B122" s="141"/>
      <c r="C122" s="141" t="s">
        <v>95</v>
      </c>
      <c r="D122" s="234" t="s">
        <v>36</v>
      </c>
      <c r="E122" s="213"/>
      <c r="F122" s="213"/>
      <c r="G122" s="213"/>
      <c r="H122" s="213"/>
      <c r="I122" s="235">
        <v>0</v>
      </c>
      <c r="J122" s="213"/>
      <c r="K122" s="142">
        <v>0</v>
      </c>
      <c r="L122" s="142">
        <v>0</v>
      </c>
      <c r="M122" s="235">
        <v>0</v>
      </c>
      <c r="N122" s="213"/>
      <c r="O122" s="213"/>
      <c r="P122" s="235">
        <v>0</v>
      </c>
      <c r="Q122" s="213"/>
      <c r="R122" s="213"/>
    </row>
    <row r="123" spans="2:18" ht="20.399999999999999" x14ac:dyDescent="0.25">
      <c r="B123" s="137"/>
      <c r="C123" s="137" t="s">
        <v>146</v>
      </c>
      <c r="D123" s="223" t="s">
        <v>147</v>
      </c>
      <c r="E123" s="213"/>
      <c r="F123" s="213"/>
      <c r="G123" s="213"/>
      <c r="H123" s="213"/>
      <c r="I123" s="224">
        <v>912</v>
      </c>
      <c r="J123" s="213"/>
      <c r="K123" s="138">
        <v>0</v>
      </c>
      <c r="L123" s="138">
        <v>50</v>
      </c>
      <c r="M123" s="224">
        <v>50</v>
      </c>
      <c r="N123" s="213"/>
      <c r="O123" s="213"/>
      <c r="P123" s="224">
        <v>50</v>
      </c>
      <c r="Q123" s="213"/>
      <c r="R123" s="213"/>
    </row>
    <row r="124" spans="2:18" x14ac:dyDescent="0.25">
      <c r="B124" s="139"/>
      <c r="C124" s="139" t="s">
        <v>111</v>
      </c>
      <c r="D124" s="225" t="s">
        <v>112</v>
      </c>
      <c r="E124" s="213"/>
      <c r="F124" s="213"/>
      <c r="G124" s="213"/>
      <c r="H124" s="213"/>
      <c r="I124" s="226">
        <v>912</v>
      </c>
      <c r="J124" s="213"/>
      <c r="K124" s="140">
        <v>0</v>
      </c>
      <c r="L124" s="140">
        <v>50</v>
      </c>
      <c r="M124" s="226">
        <v>50</v>
      </c>
      <c r="N124" s="213"/>
      <c r="O124" s="213"/>
      <c r="P124" s="226">
        <v>50</v>
      </c>
      <c r="Q124" s="213"/>
      <c r="R124" s="213"/>
    </row>
    <row r="125" spans="2:18" x14ac:dyDescent="0.25">
      <c r="B125" s="141"/>
      <c r="C125" s="141" t="s">
        <v>94</v>
      </c>
      <c r="D125" s="234" t="s">
        <v>34</v>
      </c>
      <c r="E125" s="213"/>
      <c r="F125" s="213"/>
      <c r="G125" s="213"/>
      <c r="H125" s="213"/>
      <c r="I125" s="235">
        <v>912</v>
      </c>
      <c r="J125" s="213"/>
      <c r="K125" s="142">
        <v>0</v>
      </c>
      <c r="L125" s="142">
        <v>50</v>
      </c>
      <c r="M125" s="235">
        <v>50</v>
      </c>
      <c r="N125" s="213"/>
      <c r="O125" s="213"/>
      <c r="P125" s="235">
        <v>50</v>
      </c>
      <c r="Q125" s="213"/>
      <c r="R125" s="213"/>
    </row>
    <row r="126" spans="2:18" x14ac:dyDescent="0.25">
      <c r="B126" s="141"/>
      <c r="C126" s="141" t="s">
        <v>95</v>
      </c>
      <c r="D126" s="234" t="s">
        <v>36</v>
      </c>
      <c r="E126" s="213"/>
      <c r="F126" s="213"/>
      <c r="G126" s="213"/>
      <c r="H126" s="213"/>
      <c r="I126" s="235">
        <v>912</v>
      </c>
      <c r="J126" s="213"/>
      <c r="K126" s="142">
        <v>0</v>
      </c>
      <c r="L126" s="142">
        <v>50</v>
      </c>
      <c r="M126" s="235">
        <v>50</v>
      </c>
      <c r="N126" s="213"/>
      <c r="O126" s="213"/>
      <c r="P126" s="235">
        <v>50</v>
      </c>
      <c r="Q126" s="213"/>
      <c r="R126" s="213"/>
    </row>
    <row r="127" spans="2:18" ht="20.399999999999999" x14ac:dyDescent="0.25">
      <c r="B127" s="137"/>
      <c r="C127" s="137" t="s">
        <v>148</v>
      </c>
      <c r="D127" s="223" t="s">
        <v>149</v>
      </c>
      <c r="E127" s="213"/>
      <c r="F127" s="213"/>
      <c r="G127" s="213"/>
      <c r="H127" s="213"/>
      <c r="I127" s="224">
        <v>0</v>
      </c>
      <c r="J127" s="213"/>
      <c r="K127" s="138">
        <v>0</v>
      </c>
      <c r="L127" s="138">
        <v>0</v>
      </c>
      <c r="M127" s="224">
        <v>0</v>
      </c>
      <c r="N127" s="213"/>
      <c r="O127" s="213"/>
      <c r="P127" s="224">
        <v>0</v>
      </c>
      <c r="Q127" s="213"/>
      <c r="R127" s="213"/>
    </row>
    <row r="128" spans="2:18" x14ac:dyDescent="0.25">
      <c r="B128" s="139"/>
      <c r="C128" s="139" t="s">
        <v>111</v>
      </c>
      <c r="D128" s="225" t="s">
        <v>112</v>
      </c>
      <c r="E128" s="213"/>
      <c r="F128" s="213"/>
      <c r="G128" s="213"/>
      <c r="H128" s="213"/>
      <c r="I128" s="226">
        <v>0</v>
      </c>
      <c r="J128" s="213"/>
      <c r="K128" s="140">
        <v>0</v>
      </c>
      <c r="L128" s="140">
        <v>0</v>
      </c>
      <c r="M128" s="226">
        <v>0</v>
      </c>
      <c r="N128" s="213"/>
      <c r="O128" s="213"/>
      <c r="P128" s="226">
        <v>0</v>
      </c>
      <c r="Q128" s="213"/>
      <c r="R128" s="213"/>
    </row>
    <row r="129" spans="2:18" x14ac:dyDescent="0.25">
      <c r="B129" s="141"/>
      <c r="C129" s="141" t="s">
        <v>94</v>
      </c>
      <c r="D129" s="234" t="s">
        <v>34</v>
      </c>
      <c r="E129" s="213"/>
      <c r="F129" s="213"/>
      <c r="G129" s="213"/>
      <c r="H129" s="213"/>
      <c r="I129" s="235">
        <v>0</v>
      </c>
      <c r="J129" s="213"/>
      <c r="K129" s="142">
        <v>0</v>
      </c>
      <c r="L129" s="142">
        <v>0</v>
      </c>
      <c r="M129" s="235">
        <v>0</v>
      </c>
      <c r="N129" s="213"/>
      <c r="O129" s="213"/>
      <c r="P129" s="235">
        <v>0</v>
      </c>
      <c r="Q129" s="213"/>
      <c r="R129" s="213"/>
    </row>
    <row r="130" spans="2:18" x14ac:dyDescent="0.25">
      <c r="B130" s="141"/>
      <c r="C130" s="141" t="s">
        <v>113</v>
      </c>
      <c r="D130" s="234" t="s">
        <v>35</v>
      </c>
      <c r="E130" s="213"/>
      <c r="F130" s="213"/>
      <c r="G130" s="213"/>
      <c r="H130" s="213"/>
      <c r="I130" s="235">
        <v>0</v>
      </c>
      <c r="J130" s="213"/>
      <c r="K130" s="142">
        <v>0</v>
      </c>
      <c r="L130" s="142">
        <v>0</v>
      </c>
      <c r="M130" s="235">
        <v>0</v>
      </c>
      <c r="N130" s="213"/>
      <c r="O130" s="213"/>
      <c r="P130" s="235">
        <v>0</v>
      </c>
      <c r="Q130" s="213"/>
      <c r="R130" s="213"/>
    </row>
    <row r="131" spans="2:18" x14ac:dyDescent="0.25">
      <c r="B131" s="141"/>
      <c r="C131" s="141" t="s">
        <v>95</v>
      </c>
      <c r="D131" s="234" t="s">
        <v>36</v>
      </c>
      <c r="E131" s="213"/>
      <c r="F131" s="213"/>
      <c r="G131" s="213"/>
      <c r="H131" s="213"/>
      <c r="I131" s="235">
        <v>0</v>
      </c>
      <c r="J131" s="213"/>
      <c r="K131" s="142">
        <v>0</v>
      </c>
      <c r="L131" s="142">
        <v>0</v>
      </c>
      <c r="M131" s="235">
        <v>0</v>
      </c>
      <c r="N131" s="213"/>
      <c r="O131" s="213"/>
      <c r="P131" s="235">
        <v>0</v>
      </c>
      <c r="Q131" s="213"/>
      <c r="R131" s="213"/>
    </row>
    <row r="132" spans="2:18" ht="20.399999999999999" x14ac:dyDescent="0.25">
      <c r="B132" s="137"/>
      <c r="C132" s="137" t="s">
        <v>150</v>
      </c>
      <c r="D132" s="223" t="s">
        <v>151</v>
      </c>
      <c r="E132" s="213"/>
      <c r="F132" s="213"/>
      <c r="G132" s="213"/>
      <c r="H132" s="213"/>
      <c r="I132" s="224">
        <v>13750</v>
      </c>
      <c r="J132" s="213"/>
      <c r="K132" s="138">
        <v>0</v>
      </c>
      <c r="L132" s="138">
        <v>14250</v>
      </c>
      <c r="M132" s="224">
        <v>14250</v>
      </c>
      <c r="N132" s="213"/>
      <c r="O132" s="213"/>
      <c r="P132" s="224">
        <v>14250</v>
      </c>
      <c r="Q132" s="213"/>
      <c r="R132" s="213"/>
    </row>
    <row r="133" spans="2:18" x14ac:dyDescent="0.25">
      <c r="B133" s="139"/>
      <c r="C133" s="139" t="s">
        <v>111</v>
      </c>
      <c r="D133" s="225" t="s">
        <v>112</v>
      </c>
      <c r="E133" s="213"/>
      <c r="F133" s="213"/>
      <c r="G133" s="213"/>
      <c r="H133" s="213"/>
      <c r="I133" s="226">
        <v>13750</v>
      </c>
      <c r="J133" s="213"/>
      <c r="K133" s="140">
        <v>0</v>
      </c>
      <c r="L133" s="140">
        <v>14250</v>
      </c>
      <c r="M133" s="226">
        <v>14250</v>
      </c>
      <c r="N133" s="213"/>
      <c r="O133" s="213"/>
      <c r="P133" s="226">
        <v>14250</v>
      </c>
      <c r="Q133" s="213"/>
      <c r="R133" s="213"/>
    </row>
    <row r="134" spans="2:18" x14ac:dyDescent="0.25">
      <c r="B134" s="141"/>
      <c r="C134" s="141" t="s">
        <v>94</v>
      </c>
      <c r="D134" s="234" t="s">
        <v>34</v>
      </c>
      <c r="E134" s="213"/>
      <c r="F134" s="213"/>
      <c r="G134" s="213"/>
      <c r="H134" s="213"/>
      <c r="I134" s="235">
        <v>10250</v>
      </c>
      <c r="J134" s="213"/>
      <c r="K134" s="142">
        <v>0</v>
      </c>
      <c r="L134" s="142">
        <v>10750</v>
      </c>
      <c r="M134" s="235">
        <v>10750</v>
      </c>
      <c r="N134" s="213"/>
      <c r="O134" s="213"/>
      <c r="P134" s="235">
        <v>10750</v>
      </c>
      <c r="Q134" s="213"/>
      <c r="R134" s="213"/>
    </row>
    <row r="135" spans="2:18" x14ac:dyDescent="0.25">
      <c r="B135" s="141"/>
      <c r="C135" s="141" t="s">
        <v>95</v>
      </c>
      <c r="D135" s="234" t="s">
        <v>36</v>
      </c>
      <c r="E135" s="213"/>
      <c r="F135" s="213"/>
      <c r="G135" s="213"/>
      <c r="H135" s="213"/>
      <c r="I135" s="235">
        <v>10250</v>
      </c>
      <c r="J135" s="213"/>
      <c r="K135" s="142">
        <v>0</v>
      </c>
      <c r="L135" s="142">
        <v>10750</v>
      </c>
      <c r="M135" s="235">
        <v>10750</v>
      </c>
      <c r="N135" s="213"/>
      <c r="O135" s="213"/>
      <c r="P135" s="235">
        <v>10750</v>
      </c>
      <c r="Q135" s="213"/>
      <c r="R135" s="213"/>
    </row>
    <row r="136" spans="2:18" x14ac:dyDescent="0.25">
      <c r="B136" s="141"/>
      <c r="C136" s="141" t="s">
        <v>101</v>
      </c>
      <c r="D136" s="234" t="s">
        <v>37</v>
      </c>
      <c r="E136" s="213"/>
      <c r="F136" s="213"/>
      <c r="G136" s="213"/>
      <c r="H136" s="213"/>
      <c r="I136" s="235">
        <v>3500</v>
      </c>
      <c r="J136" s="213"/>
      <c r="K136" s="142">
        <v>0</v>
      </c>
      <c r="L136" s="142">
        <v>3500</v>
      </c>
      <c r="M136" s="235">
        <v>3500</v>
      </c>
      <c r="N136" s="213"/>
      <c r="O136" s="213"/>
      <c r="P136" s="235">
        <v>3500</v>
      </c>
      <c r="Q136" s="213"/>
      <c r="R136" s="213"/>
    </row>
    <row r="137" spans="2:18" x14ac:dyDescent="0.25">
      <c r="B137" s="141"/>
      <c r="C137" s="141" t="s">
        <v>102</v>
      </c>
      <c r="D137" s="234" t="s">
        <v>63</v>
      </c>
      <c r="E137" s="213"/>
      <c r="F137" s="213"/>
      <c r="G137" s="213"/>
      <c r="H137" s="213"/>
      <c r="I137" s="235">
        <v>3500</v>
      </c>
      <c r="J137" s="213"/>
      <c r="K137" s="142">
        <v>0</v>
      </c>
      <c r="L137" s="142">
        <v>3500</v>
      </c>
      <c r="M137" s="235">
        <v>3500</v>
      </c>
      <c r="N137" s="213"/>
      <c r="O137" s="213"/>
      <c r="P137" s="235">
        <v>3500</v>
      </c>
      <c r="Q137" s="213"/>
      <c r="R137" s="213"/>
    </row>
    <row r="138" spans="2:18" ht="20.399999999999999" x14ac:dyDescent="0.25">
      <c r="B138" s="137"/>
      <c r="C138" s="137" t="s">
        <v>152</v>
      </c>
      <c r="D138" s="223" t="s">
        <v>153</v>
      </c>
      <c r="E138" s="213"/>
      <c r="F138" s="213"/>
      <c r="G138" s="213"/>
      <c r="H138" s="213"/>
      <c r="I138" s="224">
        <v>50769.8</v>
      </c>
      <c r="J138" s="213"/>
      <c r="K138" s="138">
        <v>0</v>
      </c>
      <c r="L138" s="138">
        <v>38318.49</v>
      </c>
      <c r="M138" s="224">
        <v>24436.28</v>
      </c>
      <c r="N138" s="213"/>
      <c r="O138" s="213"/>
      <c r="P138" s="224">
        <v>0</v>
      </c>
      <c r="Q138" s="213"/>
      <c r="R138" s="213"/>
    </row>
    <row r="139" spans="2:18" x14ac:dyDescent="0.25">
      <c r="B139" s="139"/>
      <c r="C139" s="139" t="s">
        <v>111</v>
      </c>
      <c r="D139" s="225" t="s">
        <v>112</v>
      </c>
      <c r="E139" s="213"/>
      <c r="F139" s="213"/>
      <c r="G139" s="213"/>
      <c r="H139" s="213"/>
      <c r="I139" s="226">
        <v>5439.26</v>
      </c>
      <c r="J139" s="213"/>
      <c r="K139" s="140">
        <v>0</v>
      </c>
      <c r="L139" s="140">
        <v>4105.28</v>
      </c>
      <c r="M139" s="226">
        <v>2618</v>
      </c>
      <c r="N139" s="213"/>
      <c r="O139" s="213"/>
      <c r="P139" s="226">
        <v>0</v>
      </c>
      <c r="Q139" s="213"/>
      <c r="R139" s="213"/>
    </row>
    <row r="140" spans="2:18" x14ac:dyDescent="0.25">
      <c r="B140" s="141"/>
      <c r="C140" s="141" t="s">
        <v>94</v>
      </c>
      <c r="D140" s="234" t="s">
        <v>34</v>
      </c>
      <c r="E140" s="213"/>
      <c r="F140" s="213"/>
      <c r="G140" s="213"/>
      <c r="H140" s="213"/>
      <c r="I140" s="235">
        <v>5439.26</v>
      </c>
      <c r="J140" s="213"/>
      <c r="K140" s="142">
        <v>0</v>
      </c>
      <c r="L140" s="142">
        <v>4105.28</v>
      </c>
      <c r="M140" s="235">
        <v>2618</v>
      </c>
      <c r="N140" s="213"/>
      <c r="O140" s="213"/>
      <c r="P140" s="235">
        <v>0</v>
      </c>
      <c r="Q140" s="213"/>
      <c r="R140" s="213"/>
    </row>
    <row r="141" spans="2:18" x14ac:dyDescent="0.25">
      <c r="B141" s="141"/>
      <c r="C141" s="141" t="s">
        <v>113</v>
      </c>
      <c r="D141" s="234" t="s">
        <v>35</v>
      </c>
      <c r="E141" s="213"/>
      <c r="F141" s="213"/>
      <c r="G141" s="213"/>
      <c r="H141" s="213"/>
      <c r="I141" s="235">
        <v>5112.05</v>
      </c>
      <c r="J141" s="213"/>
      <c r="K141" s="142">
        <v>0</v>
      </c>
      <c r="L141" s="142">
        <v>3819.14</v>
      </c>
      <c r="M141" s="235">
        <v>2414.1799999999998</v>
      </c>
      <c r="N141" s="213"/>
      <c r="O141" s="213"/>
      <c r="P141" s="235">
        <v>0</v>
      </c>
      <c r="Q141" s="213"/>
      <c r="R141" s="213"/>
    </row>
    <row r="142" spans="2:18" x14ac:dyDescent="0.25">
      <c r="B142" s="141"/>
      <c r="C142" s="141" t="s">
        <v>95</v>
      </c>
      <c r="D142" s="234" t="s">
        <v>36</v>
      </c>
      <c r="E142" s="213"/>
      <c r="F142" s="213"/>
      <c r="G142" s="213"/>
      <c r="H142" s="213"/>
      <c r="I142" s="235">
        <v>327.20999999999998</v>
      </c>
      <c r="J142" s="213"/>
      <c r="K142" s="142">
        <v>0</v>
      </c>
      <c r="L142" s="142">
        <v>286.14</v>
      </c>
      <c r="M142" s="235">
        <v>203.82</v>
      </c>
      <c r="N142" s="213"/>
      <c r="O142" s="213"/>
      <c r="P142" s="235">
        <v>0</v>
      </c>
      <c r="Q142" s="213"/>
      <c r="R142" s="213"/>
    </row>
    <row r="143" spans="2:18" x14ac:dyDescent="0.25">
      <c r="B143" s="139"/>
      <c r="C143" s="139" t="s">
        <v>97</v>
      </c>
      <c r="D143" s="225" t="s">
        <v>98</v>
      </c>
      <c r="E143" s="213"/>
      <c r="F143" s="213"/>
      <c r="G143" s="213"/>
      <c r="H143" s="213"/>
      <c r="I143" s="226">
        <v>0</v>
      </c>
      <c r="J143" s="213"/>
      <c r="K143" s="140">
        <v>0</v>
      </c>
      <c r="L143" s="140">
        <v>5131.99</v>
      </c>
      <c r="M143" s="226">
        <v>3272.74</v>
      </c>
      <c r="N143" s="213"/>
      <c r="O143" s="213"/>
      <c r="P143" s="226">
        <v>0</v>
      </c>
      <c r="Q143" s="213"/>
      <c r="R143" s="213"/>
    </row>
    <row r="144" spans="2:18" x14ac:dyDescent="0.25">
      <c r="B144" s="141"/>
      <c r="C144" s="141" t="s">
        <v>94</v>
      </c>
      <c r="D144" s="234" t="s">
        <v>34</v>
      </c>
      <c r="E144" s="213"/>
      <c r="F144" s="213"/>
      <c r="G144" s="213"/>
      <c r="H144" s="213"/>
      <c r="I144" s="235">
        <v>0</v>
      </c>
      <c r="J144" s="213"/>
      <c r="K144" s="142">
        <v>0</v>
      </c>
      <c r="L144" s="142">
        <v>5131.99</v>
      </c>
      <c r="M144" s="235">
        <v>3272.74</v>
      </c>
      <c r="N144" s="213"/>
      <c r="O144" s="213"/>
      <c r="P144" s="235">
        <v>0</v>
      </c>
      <c r="Q144" s="213"/>
      <c r="R144" s="213"/>
    </row>
    <row r="145" spans="2:18" x14ac:dyDescent="0.25">
      <c r="B145" s="141"/>
      <c r="C145" s="141" t="s">
        <v>113</v>
      </c>
      <c r="D145" s="234" t="s">
        <v>35</v>
      </c>
      <c r="E145" s="213"/>
      <c r="F145" s="213"/>
      <c r="G145" s="213"/>
      <c r="H145" s="213"/>
      <c r="I145" s="235">
        <v>0</v>
      </c>
      <c r="J145" s="213"/>
      <c r="K145" s="142">
        <v>0</v>
      </c>
      <c r="L145" s="142">
        <v>4774.29</v>
      </c>
      <c r="M145" s="235">
        <v>3017.95</v>
      </c>
      <c r="N145" s="213"/>
      <c r="O145" s="213"/>
      <c r="P145" s="235">
        <v>0</v>
      </c>
      <c r="Q145" s="213"/>
      <c r="R145" s="213"/>
    </row>
    <row r="146" spans="2:18" x14ac:dyDescent="0.25">
      <c r="B146" s="141"/>
      <c r="C146" s="141" t="s">
        <v>95</v>
      </c>
      <c r="D146" s="234" t="s">
        <v>36</v>
      </c>
      <c r="E146" s="213"/>
      <c r="F146" s="213"/>
      <c r="G146" s="213"/>
      <c r="H146" s="213"/>
      <c r="I146" s="235">
        <v>0</v>
      </c>
      <c r="J146" s="213"/>
      <c r="K146" s="142">
        <v>0</v>
      </c>
      <c r="L146" s="142">
        <v>357.7</v>
      </c>
      <c r="M146" s="235">
        <v>254.79</v>
      </c>
      <c r="N146" s="213"/>
      <c r="O146" s="213"/>
      <c r="P146" s="235">
        <v>0</v>
      </c>
      <c r="Q146" s="213"/>
      <c r="R146" s="213"/>
    </row>
    <row r="147" spans="2:18" x14ac:dyDescent="0.25">
      <c r="B147" s="139"/>
      <c r="C147" s="139" t="s">
        <v>124</v>
      </c>
      <c r="D147" s="225" t="s">
        <v>125</v>
      </c>
      <c r="E147" s="213"/>
      <c r="F147" s="213"/>
      <c r="G147" s="213"/>
      <c r="H147" s="213"/>
      <c r="I147" s="226">
        <v>6799.58</v>
      </c>
      <c r="J147" s="213"/>
      <c r="K147" s="140">
        <v>0</v>
      </c>
      <c r="L147" s="140">
        <v>0</v>
      </c>
      <c r="M147" s="226">
        <v>0</v>
      </c>
      <c r="N147" s="213"/>
      <c r="O147" s="213"/>
      <c r="P147" s="226">
        <v>0</v>
      </c>
      <c r="Q147" s="213"/>
      <c r="R147" s="213"/>
    </row>
    <row r="148" spans="2:18" x14ac:dyDescent="0.25">
      <c r="B148" s="139"/>
      <c r="C148" s="139" t="s">
        <v>124</v>
      </c>
      <c r="D148" s="225" t="s">
        <v>126</v>
      </c>
      <c r="E148" s="213"/>
      <c r="F148" s="213"/>
      <c r="G148" s="213"/>
      <c r="H148" s="213"/>
      <c r="I148" s="226">
        <v>0</v>
      </c>
      <c r="J148" s="213"/>
      <c r="K148" s="140">
        <v>0</v>
      </c>
      <c r="L148" s="140">
        <v>0</v>
      </c>
      <c r="M148" s="226">
        <v>0</v>
      </c>
      <c r="N148" s="213"/>
      <c r="O148" s="213"/>
      <c r="P148" s="226">
        <v>0</v>
      </c>
      <c r="Q148" s="213"/>
      <c r="R148" s="213"/>
    </row>
    <row r="149" spans="2:18" x14ac:dyDescent="0.25">
      <c r="B149" s="141"/>
      <c r="C149" s="141" t="s">
        <v>94</v>
      </c>
      <c r="D149" s="234" t="s">
        <v>34</v>
      </c>
      <c r="E149" s="213"/>
      <c r="F149" s="213"/>
      <c r="G149" s="213"/>
      <c r="H149" s="213"/>
      <c r="I149" s="235">
        <v>6799.58</v>
      </c>
      <c r="J149" s="213"/>
      <c r="K149" s="142">
        <v>0</v>
      </c>
      <c r="L149" s="142">
        <v>0</v>
      </c>
      <c r="M149" s="235">
        <v>0</v>
      </c>
      <c r="N149" s="213"/>
      <c r="O149" s="213"/>
      <c r="P149" s="235">
        <v>0</v>
      </c>
      <c r="Q149" s="213"/>
      <c r="R149" s="213"/>
    </row>
    <row r="150" spans="2:18" x14ac:dyDescent="0.25">
      <c r="B150" s="141"/>
      <c r="C150" s="141" t="s">
        <v>113</v>
      </c>
      <c r="D150" s="234" t="s">
        <v>35</v>
      </c>
      <c r="E150" s="213"/>
      <c r="F150" s="213"/>
      <c r="G150" s="213"/>
      <c r="H150" s="213"/>
      <c r="I150" s="235">
        <v>6390.53</v>
      </c>
      <c r="J150" s="213"/>
      <c r="K150" s="142">
        <v>0</v>
      </c>
      <c r="L150" s="142">
        <v>0</v>
      </c>
      <c r="M150" s="235">
        <v>0</v>
      </c>
      <c r="N150" s="213"/>
      <c r="O150" s="213"/>
      <c r="P150" s="235">
        <v>0</v>
      </c>
      <c r="Q150" s="213"/>
      <c r="R150" s="213"/>
    </row>
    <row r="151" spans="2:18" x14ac:dyDescent="0.25">
      <c r="B151" s="141"/>
      <c r="C151" s="141" t="s">
        <v>95</v>
      </c>
      <c r="D151" s="234" t="s">
        <v>36</v>
      </c>
      <c r="E151" s="213"/>
      <c r="F151" s="213"/>
      <c r="G151" s="213"/>
      <c r="H151" s="213"/>
      <c r="I151" s="235">
        <v>409.05</v>
      </c>
      <c r="J151" s="213"/>
      <c r="K151" s="142">
        <v>0</v>
      </c>
      <c r="L151" s="142">
        <v>0</v>
      </c>
      <c r="M151" s="235">
        <v>0</v>
      </c>
      <c r="N151" s="213"/>
      <c r="O151" s="213"/>
      <c r="P151" s="235">
        <v>0</v>
      </c>
      <c r="Q151" s="213"/>
      <c r="R151" s="213"/>
    </row>
    <row r="152" spans="2:18" x14ac:dyDescent="0.25">
      <c r="B152" s="139"/>
      <c r="C152" s="139" t="s">
        <v>154</v>
      </c>
      <c r="D152" s="225" t="s">
        <v>155</v>
      </c>
      <c r="E152" s="213"/>
      <c r="F152" s="213"/>
      <c r="G152" s="213"/>
      <c r="H152" s="213"/>
      <c r="I152" s="226">
        <v>0</v>
      </c>
      <c r="J152" s="213"/>
      <c r="K152" s="140">
        <v>0</v>
      </c>
      <c r="L152" s="140">
        <v>0</v>
      </c>
      <c r="M152" s="226">
        <v>0</v>
      </c>
      <c r="N152" s="213"/>
      <c r="O152" s="213"/>
      <c r="P152" s="226">
        <v>0</v>
      </c>
      <c r="Q152" s="213"/>
      <c r="R152" s="213"/>
    </row>
    <row r="153" spans="2:18" x14ac:dyDescent="0.25">
      <c r="B153" s="139"/>
      <c r="C153" s="139" t="s">
        <v>154</v>
      </c>
      <c r="D153" s="225" t="s">
        <v>156</v>
      </c>
      <c r="E153" s="213"/>
      <c r="F153" s="213"/>
      <c r="G153" s="213"/>
      <c r="H153" s="213"/>
      <c r="I153" s="226">
        <v>0</v>
      </c>
      <c r="J153" s="213"/>
      <c r="K153" s="140">
        <v>0</v>
      </c>
      <c r="L153" s="140">
        <v>29081.22</v>
      </c>
      <c r="M153" s="226">
        <v>18545.54</v>
      </c>
      <c r="N153" s="213"/>
      <c r="O153" s="213"/>
      <c r="P153" s="226">
        <v>0</v>
      </c>
      <c r="Q153" s="213"/>
      <c r="R153" s="213"/>
    </row>
    <row r="154" spans="2:18" x14ac:dyDescent="0.25">
      <c r="B154" s="141"/>
      <c r="C154" s="141" t="s">
        <v>94</v>
      </c>
      <c r="D154" s="234" t="s">
        <v>34</v>
      </c>
      <c r="E154" s="213"/>
      <c r="F154" s="213"/>
      <c r="G154" s="213"/>
      <c r="H154" s="213"/>
      <c r="I154" s="235">
        <v>0</v>
      </c>
      <c r="J154" s="213"/>
      <c r="K154" s="142">
        <v>0</v>
      </c>
      <c r="L154" s="142">
        <v>29081.22</v>
      </c>
      <c r="M154" s="235">
        <v>18545.54</v>
      </c>
      <c r="N154" s="213"/>
      <c r="O154" s="213"/>
      <c r="P154" s="235">
        <v>0</v>
      </c>
      <c r="Q154" s="213"/>
      <c r="R154" s="213"/>
    </row>
    <row r="155" spans="2:18" x14ac:dyDescent="0.25">
      <c r="B155" s="141"/>
      <c r="C155" s="141" t="s">
        <v>113</v>
      </c>
      <c r="D155" s="234" t="s">
        <v>35</v>
      </c>
      <c r="E155" s="213"/>
      <c r="F155" s="213"/>
      <c r="G155" s="213"/>
      <c r="H155" s="213"/>
      <c r="I155" s="235">
        <v>0</v>
      </c>
      <c r="J155" s="213"/>
      <c r="K155" s="142">
        <v>0</v>
      </c>
      <c r="L155" s="142">
        <v>27054.25</v>
      </c>
      <c r="M155" s="235">
        <v>17101.71</v>
      </c>
      <c r="N155" s="213"/>
      <c r="O155" s="213"/>
      <c r="P155" s="235">
        <v>0</v>
      </c>
      <c r="Q155" s="213"/>
      <c r="R155" s="213"/>
    </row>
    <row r="156" spans="2:18" x14ac:dyDescent="0.25">
      <c r="B156" s="141"/>
      <c r="C156" s="141" t="s">
        <v>95</v>
      </c>
      <c r="D156" s="234" t="s">
        <v>36</v>
      </c>
      <c r="E156" s="213"/>
      <c r="F156" s="213"/>
      <c r="G156" s="213"/>
      <c r="H156" s="213"/>
      <c r="I156" s="235">
        <v>0</v>
      </c>
      <c r="J156" s="213"/>
      <c r="K156" s="142">
        <v>0</v>
      </c>
      <c r="L156" s="142">
        <v>2026.97</v>
      </c>
      <c r="M156" s="235">
        <v>1443.83</v>
      </c>
      <c r="N156" s="213"/>
      <c r="O156" s="213"/>
      <c r="P156" s="235">
        <v>0</v>
      </c>
      <c r="Q156" s="213"/>
      <c r="R156" s="213"/>
    </row>
    <row r="157" spans="2:18" x14ac:dyDescent="0.25">
      <c r="B157" s="139"/>
      <c r="C157" s="139" t="s">
        <v>129</v>
      </c>
      <c r="D157" s="225" t="s">
        <v>130</v>
      </c>
      <c r="E157" s="213"/>
      <c r="F157" s="213"/>
      <c r="G157" s="213"/>
      <c r="H157" s="213"/>
      <c r="I157" s="226">
        <v>38530.959999999999</v>
      </c>
      <c r="J157" s="213"/>
      <c r="K157" s="140">
        <v>0</v>
      </c>
      <c r="L157" s="140">
        <v>0</v>
      </c>
      <c r="M157" s="226">
        <v>0</v>
      </c>
      <c r="N157" s="213"/>
      <c r="O157" s="213"/>
      <c r="P157" s="226">
        <v>0</v>
      </c>
      <c r="Q157" s="213"/>
      <c r="R157" s="213"/>
    </row>
    <row r="158" spans="2:18" x14ac:dyDescent="0.25">
      <c r="B158" s="139"/>
      <c r="C158" s="139" t="s">
        <v>129</v>
      </c>
      <c r="D158" s="225" t="s">
        <v>131</v>
      </c>
      <c r="E158" s="213"/>
      <c r="F158" s="213"/>
      <c r="G158" s="213"/>
      <c r="H158" s="213"/>
      <c r="I158" s="226">
        <v>0</v>
      </c>
      <c r="J158" s="213"/>
      <c r="K158" s="140">
        <v>0</v>
      </c>
      <c r="L158" s="140">
        <v>0</v>
      </c>
      <c r="M158" s="226">
        <v>0</v>
      </c>
      <c r="N158" s="213"/>
      <c r="O158" s="213"/>
      <c r="P158" s="226">
        <v>0</v>
      </c>
      <c r="Q158" s="213"/>
      <c r="R158" s="213"/>
    </row>
    <row r="159" spans="2:18" x14ac:dyDescent="0.25">
      <c r="B159" s="141"/>
      <c r="C159" s="141" t="s">
        <v>94</v>
      </c>
      <c r="D159" s="234" t="s">
        <v>34</v>
      </c>
      <c r="E159" s="213"/>
      <c r="F159" s="213"/>
      <c r="G159" s="213"/>
      <c r="H159" s="213"/>
      <c r="I159" s="235">
        <v>38530.959999999999</v>
      </c>
      <c r="J159" s="213"/>
      <c r="K159" s="142">
        <v>0</v>
      </c>
      <c r="L159" s="142">
        <v>0</v>
      </c>
      <c r="M159" s="235">
        <v>0</v>
      </c>
      <c r="N159" s="213"/>
      <c r="O159" s="213"/>
      <c r="P159" s="235">
        <v>0</v>
      </c>
      <c r="Q159" s="213"/>
      <c r="R159" s="213"/>
    </row>
    <row r="160" spans="2:18" x14ac:dyDescent="0.25">
      <c r="B160" s="141"/>
      <c r="C160" s="141" t="s">
        <v>113</v>
      </c>
      <c r="D160" s="234" t="s">
        <v>35</v>
      </c>
      <c r="E160" s="213"/>
      <c r="F160" s="213"/>
      <c r="G160" s="213"/>
      <c r="H160" s="213"/>
      <c r="I160" s="235">
        <v>36213.019999999997</v>
      </c>
      <c r="J160" s="213"/>
      <c r="K160" s="142">
        <v>0</v>
      </c>
      <c r="L160" s="142">
        <v>0</v>
      </c>
      <c r="M160" s="235">
        <v>0</v>
      </c>
      <c r="N160" s="213"/>
      <c r="O160" s="213"/>
      <c r="P160" s="235">
        <v>0</v>
      </c>
      <c r="Q160" s="213"/>
      <c r="R160" s="213"/>
    </row>
    <row r="161" spans="2:18" x14ac:dyDescent="0.25">
      <c r="B161" s="141"/>
      <c r="C161" s="141" t="s">
        <v>95</v>
      </c>
      <c r="D161" s="234" t="s">
        <v>36</v>
      </c>
      <c r="E161" s="213"/>
      <c r="F161" s="213"/>
      <c r="G161" s="213"/>
      <c r="H161" s="213"/>
      <c r="I161" s="235">
        <v>2317.94</v>
      </c>
      <c r="J161" s="213"/>
      <c r="K161" s="142">
        <v>0</v>
      </c>
      <c r="L161" s="142">
        <v>0</v>
      </c>
      <c r="M161" s="235">
        <v>0</v>
      </c>
      <c r="N161" s="213"/>
      <c r="O161" s="213"/>
      <c r="P161" s="235">
        <v>0</v>
      </c>
      <c r="Q161" s="213"/>
      <c r="R161" s="213"/>
    </row>
    <row r="162" spans="2:18" ht="20.399999999999999" x14ac:dyDescent="0.25">
      <c r="B162" s="137"/>
      <c r="C162" s="137" t="s">
        <v>157</v>
      </c>
      <c r="D162" s="223" t="s">
        <v>158</v>
      </c>
      <c r="E162" s="213"/>
      <c r="F162" s="213"/>
      <c r="G162" s="213"/>
      <c r="H162" s="213"/>
      <c r="I162" s="224">
        <v>0</v>
      </c>
      <c r="J162" s="213"/>
      <c r="K162" s="138">
        <v>0</v>
      </c>
      <c r="L162" s="138">
        <v>1580</v>
      </c>
      <c r="M162" s="224">
        <v>1580</v>
      </c>
      <c r="N162" s="213"/>
      <c r="O162" s="213"/>
      <c r="P162" s="224">
        <v>1580</v>
      </c>
      <c r="Q162" s="213"/>
      <c r="R162" s="213"/>
    </row>
    <row r="163" spans="2:18" x14ac:dyDescent="0.25">
      <c r="B163" s="139"/>
      <c r="C163" s="139" t="s">
        <v>111</v>
      </c>
      <c r="D163" s="225" t="s">
        <v>112</v>
      </c>
      <c r="E163" s="213"/>
      <c r="F163" s="213"/>
      <c r="G163" s="213"/>
      <c r="H163" s="213"/>
      <c r="I163" s="226">
        <v>0</v>
      </c>
      <c r="J163" s="213"/>
      <c r="K163" s="140">
        <v>0</v>
      </c>
      <c r="L163" s="140">
        <v>1580</v>
      </c>
      <c r="M163" s="226">
        <v>1580</v>
      </c>
      <c r="N163" s="213"/>
      <c r="O163" s="213"/>
      <c r="P163" s="226">
        <v>1580</v>
      </c>
      <c r="Q163" s="213"/>
      <c r="R163" s="213"/>
    </row>
    <row r="164" spans="2:18" x14ac:dyDescent="0.25">
      <c r="B164" s="141"/>
      <c r="C164" s="141" t="s">
        <v>94</v>
      </c>
      <c r="D164" s="234" t="s">
        <v>34</v>
      </c>
      <c r="E164" s="213"/>
      <c r="F164" s="213"/>
      <c r="G164" s="213"/>
      <c r="H164" s="213"/>
      <c r="I164" s="235">
        <v>0</v>
      </c>
      <c r="J164" s="213"/>
      <c r="K164" s="142">
        <v>0</v>
      </c>
      <c r="L164" s="142">
        <v>1580</v>
      </c>
      <c r="M164" s="235">
        <v>1580</v>
      </c>
      <c r="N164" s="213"/>
      <c r="O164" s="213"/>
      <c r="P164" s="235">
        <v>1580</v>
      </c>
      <c r="Q164" s="213"/>
      <c r="R164" s="213"/>
    </row>
    <row r="165" spans="2:18" x14ac:dyDescent="0.25">
      <c r="B165" s="141"/>
      <c r="C165" s="141" t="s">
        <v>113</v>
      </c>
      <c r="D165" s="234" t="s">
        <v>35</v>
      </c>
      <c r="E165" s="213"/>
      <c r="F165" s="213"/>
      <c r="G165" s="213"/>
      <c r="H165" s="213"/>
      <c r="I165" s="235">
        <v>0</v>
      </c>
      <c r="J165" s="213"/>
      <c r="K165" s="142">
        <v>0</v>
      </c>
      <c r="L165" s="142">
        <v>1300</v>
      </c>
      <c r="M165" s="235">
        <v>1300</v>
      </c>
      <c r="N165" s="213"/>
      <c r="O165" s="213"/>
      <c r="P165" s="235">
        <v>1300</v>
      </c>
      <c r="Q165" s="213"/>
      <c r="R165" s="213"/>
    </row>
    <row r="166" spans="2:18" x14ac:dyDescent="0.25">
      <c r="B166" s="141"/>
      <c r="C166" s="141" t="s">
        <v>95</v>
      </c>
      <c r="D166" s="234" t="s">
        <v>36</v>
      </c>
      <c r="E166" s="213"/>
      <c r="F166" s="213"/>
      <c r="G166" s="213"/>
      <c r="H166" s="213"/>
      <c r="I166" s="235">
        <v>0</v>
      </c>
      <c r="J166" s="213"/>
      <c r="K166" s="142">
        <v>0</v>
      </c>
      <c r="L166" s="142">
        <v>280</v>
      </c>
      <c r="M166" s="235">
        <v>280</v>
      </c>
      <c r="N166" s="213"/>
      <c r="O166" s="213"/>
      <c r="P166" s="235">
        <v>280</v>
      </c>
      <c r="Q166" s="213"/>
      <c r="R166" s="213"/>
    </row>
    <row r="167" spans="2:18" x14ac:dyDescent="0.25">
      <c r="B167" s="141"/>
      <c r="C167" s="141" t="s">
        <v>114</v>
      </c>
      <c r="D167" s="234" t="s">
        <v>115</v>
      </c>
      <c r="E167" s="213"/>
      <c r="F167" s="213"/>
      <c r="G167" s="213"/>
      <c r="H167" s="213"/>
      <c r="I167" s="235">
        <v>0</v>
      </c>
      <c r="J167" s="213"/>
      <c r="K167" s="142">
        <v>0</v>
      </c>
      <c r="L167" s="142">
        <v>0</v>
      </c>
      <c r="M167" s="235">
        <v>0</v>
      </c>
      <c r="N167" s="213"/>
      <c r="O167" s="213"/>
      <c r="P167" s="235">
        <v>0</v>
      </c>
      <c r="Q167" s="213"/>
      <c r="R167" s="213"/>
    </row>
    <row r="168" spans="2:18" x14ac:dyDescent="0.25">
      <c r="B168" s="135"/>
      <c r="C168" s="135" t="s">
        <v>159</v>
      </c>
      <c r="D168" s="229" t="s">
        <v>160</v>
      </c>
      <c r="E168" s="213"/>
      <c r="F168" s="213"/>
      <c r="G168" s="213"/>
      <c r="H168" s="213"/>
      <c r="I168" s="230">
        <v>0</v>
      </c>
      <c r="J168" s="213"/>
      <c r="K168" s="136">
        <v>0</v>
      </c>
      <c r="L168" s="136">
        <v>0</v>
      </c>
      <c r="M168" s="230">
        <v>0</v>
      </c>
      <c r="N168" s="213"/>
      <c r="O168" s="213"/>
      <c r="P168" s="230">
        <v>0</v>
      </c>
      <c r="Q168" s="213"/>
      <c r="R168" s="213"/>
    </row>
    <row r="169" spans="2:18" ht="20.399999999999999" x14ac:dyDescent="0.25">
      <c r="B169" s="137"/>
      <c r="C169" s="137" t="s">
        <v>161</v>
      </c>
      <c r="D169" s="223" t="s">
        <v>162</v>
      </c>
      <c r="E169" s="213"/>
      <c r="F169" s="213"/>
      <c r="G169" s="213"/>
      <c r="H169" s="213"/>
      <c r="I169" s="224">
        <v>0</v>
      </c>
      <c r="J169" s="213"/>
      <c r="K169" s="138">
        <v>0</v>
      </c>
      <c r="L169" s="138">
        <v>0</v>
      </c>
      <c r="M169" s="224">
        <v>0</v>
      </c>
      <c r="N169" s="213"/>
      <c r="O169" s="213"/>
      <c r="P169" s="224">
        <v>0</v>
      </c>
      <c r="Q169" s="213"/>
      <c r="R169" s="213"/>
    </row>
    <row r="170" spans="2:18" x14ac:dyDescent="0.25">
      <c r="B170" s="139"/>
      <c r="C170" s="139" t="s">
        <v>129</v>
      </c>
      <c r="D170" s="225" t="s">
        <v>130</v>
      </c>
      <c r="E170" s="213"/>
      <c r="F170" s="213"/>
      <c r="G170" s="213"/>
      <c r="H170" s="213"/>
      <c r="I170" s="226">
        <v>0</v>
      </c>
      <c r="J170" s="213"/>
      <c r="K170" s="140">
        <v>0</v>
      </c>
      <c r="L170" s="140">
        <v>0</v>
      </c>
      <c r="M170" s="226">
        <v>0</v>
      </c>
      <c r="N170" s="213"/>
      <c r="O170" s="213"/>
      <c r="P170" s="226">
        <v>0</v>
      </c>
      <c r="Q170" s="213"/>
      <c r="R170" s="213"/>
    </row>
    <row r="171" spans="2:18" x14ac:dyDescent="0.25">
      <c r="B171" s="139"/>
      <c r="C171" s="139" t="s">
        <v>129</v>
      </c>
      <c r="D171" s="225" t="s">
        <v>131</v>
      </c>
      <c r="E171" s="213"/>
      <c r="F171" s="213"/>
      <c r="G171" s="213"/>
      <c r="H171" s="213"/>
      <c r="I171" s="226">
        <v>0</v>
      </c>
      <c r="J171" s="213"/>
      <c r="K171" s="140">
        <v>0</v>
      </c>
      <c r="L171" s="140">
        <v>0</v>
      </c>
      <c r="M171" s="226">
        <v>0</v>
      </c>
      <c r="N171" s="213"/>
      <c r="O171" s="213"/>
      <c r="P171" s="226">
        <v>0</v>
      </c>
      <c r="Q171" s="213"/>
      <c r="R171" s="213"/>
    </row>
    <row r="172" spans="2:18" x14ac:dyDescent="0.25">
      <c r="B172" s="141"/>
      <c r="C172" s="141" t="s">
        <v>101</v>
      </c>
      <c r="D172" s="234" t="s">
        <v>37</v>
      </c>
      <c r="E172" s="213"/>
      <c r="F172" s="213"/>
      <c r="G172" s="213"/>
      <c r="H172" s="213"/>
      <c r="I172" s="235">
        <v>0</v>
      </c>
      <c r="J172" s="213"/>
      <c r="K172" s="142">
        <v>0</v>
      </c>
      <c r="L172" s="142">
        <v>0</v>
      </c>
      <c r="M172" s="235">
        <v>0</v>
      </c>
      <c r="N172" s="213"/>
      <c r="O172" s="213"/>
      <c r="P172" s="235">
        <v>0</v>
      </c>
      <c r="Q172" s="213"/>
      <c r="R172" s="213"/>
    </row>
    <row r="173" spans="2:18" x14ac:dyDescent="0.25">
      <c r="B173" s="141"/>
      <c r="C173" s="141" t="s">
        <v>102</v>
      </c>
      <c r="D173" s="234" t="s">
        <v>63</v>
      </c>
      <c r="E173" s="213"/>
      <c r="F173" s="213"/>
      <c r="G173" s="213"/>
      <c r="H173" s="213"/>
      <c r="I173" s="235">
        <v>0</v>
      </c>
      <c r="J173" s="213"/>
      <c r="K173" s="142">
        <v>0</v>
      </c>
      <c r="L173" s="142">
        <v>0</v>
      </c>
      <c r="M173" s="235">
        <v>0</v>
      </c>
      <c r="N173" s="213"/>
      <c r="O173" s="213"/>
      <c r="P173" s="235">
        <v>0</v>
      </c>
      <c r="Q173" s="213"/>
      <c r="R173" s="213"/>
    </row>
    <row r="174" spans="2:18" x14ac:dyDescent="0.25">
      <c r="B174" s="135"/>
      <c r="C174" s="135" t="s">
        <v>163</v>
      </c>
      <c r="D174" s="229" t="s">
        <v>164</v>
      </c>
      <c r="E174" s="213"/>
      <c r="F174" s="213"/>
      <c r="G174" s="213"/>
      <c r="H174" s="213"/>
      <c r="I174" s="230">
        <v>0</v>
      </c>
      <c r="J174" s="213"/>
      <c r="K174" s="136">
        <v>0</v>
      </c>
      <c r="L174" s="136">
        <v>60195.75</v>
      </c>
      <c r="M174" s="230">
        <v>3971.63</v>
      </c>
      <c r="N174" s="213"/>
      <c r="O174" s="213"/>
      <c r="P174" s="230">
        <v>0</v>
      </c>
      <c r="Q174" s="213"/>
      <c r="R174" s="213"/>
    </row>
    <row r="175" spans="2:18" ht="20.399999999999999" x14ac:dyDescent="0.25">
      <c r="B175" s="137"/>
      <c r="C175" s="137" t="s">
        <v>165</v>
      </c>
      <c r="D175" s="223" t="s">
        <v>166</v>
      </c>
      <c r="E175" s="213"/>
      <c r="F175" s="213"/>
      <c r="G175" s="213"/>
      <c r="H175" s="213"/>
      <c r="I175" s="224">
        <v>0</v>
      </c>
      <c r="J175" s="213"/>
      <c r="K175" s="138">
        <v>0</v>
      </c>
      <c r="L175" s="138">
        <v>60195.75</v>
      </c>
      <c r="M175" s="224">
        <v>3971.63</v>
      </c>
      <c r="N175" s="213"/>
      <c r="O175" s="213"/>
      <c r="P175" s="224">
        <v>0</v>
      </c>
      <c r="Q175" s="213"/>
      <c r="R175" s="213"/>
    </row>
    <row r="176" spans="2:18" x14ac:dyDescent="0.25">
      <c r="B176" s="139"/>
      <c r="C176" s="139" t="s">
        <v>111</v>
      </c>
      <c r="D176" s="225" t="s">
        <v>112</v>
      </c>
      <c r="E176" s="213"/>
      <c r="F176" s="213"/>
      <c r="G176" s="213"/>
      <c r="H176" s="213"/>
      <c r="I176" s="226">
        <v>0</v>
      </c>
      <c r="J176" s="213"/>
      <c r="K176" s="140">
        <v>0</v>
      </c>
      <c r="L176" s="140">
        <v>60195.75</v>
      </c>
      <c r="M176" s="226">
        <v>3971.63</v>
      </c>
      <c r="N176" s="213"/>
      <c r="O176" s="213"/>
      <c r="P176" s="226">
        <v>0</v>
      </c>
      <c r="Q176" s="213"/>
      <c r="R176" s="213"/>
    </row>
    <row r="177" spans="2:18" x14ac:dyDescent="0.25">
      <c r="B177" s="141"/>
      <c r="C177" s="141" t="s">
        <v>101</v>
      </c>
      <c r="D177" s="234" t="s">
        <v>37</v>
      </c>
      <c r="E177" s="213"/>
      <c r="F177" s="213"/>
      <c r="G177" s="213"/>
      <c r="H177" s="213"/>
      <c r="I177" s="235">
        <v>0</v>
      </c>
      <c r="J177" s="213"/>
      <c r="K177" s="142">
        <v>0</v>
      </c>
      <c r="L177" s="142">
        <v>60195.75</v>
      </c>
      <c r="M177" s="235">
        <v>3971.63</v>
      </c>
      <c r="N177" s="213"/>
      <c r="O177" s="213"/>
      <c r="P177" s="235">
        <v>0</v>
      </c>
      <c r="Q177" s="213"/>
      <c r="R177" s="213"/>
    </row>
    <row r="178" spans="2:18" x14ac:dyDescent="0.25">
      <c r="B178" s="141"/>
      <c r="C178" s="141" t="s">
        <v>102</v>
      </c>
      <c r="D178" s="234" t="s">
        <v>63</v>
      </c>
      <c r="E178" s="213"/>
      <c r="F178" s="213"/>
      <c r="G178" s="213"/>
      <c r="H178" s="213"/>
      <c r="I178" s="235">
        <v>0</v>
      </c>
      <c r="J178" s="213"/>
      <c r="K178" s="142">
        <v>0</v>
      </c>
      <c r="L178" s="142">
        <v>60195.75</v>
      </c>
      <c r="M178" s="235">
        <v>3971.63</v>
      </c>
      <c r="N178" s="213"/>
      <c r="O178" s="213"/>
      <c r="P178" s="235">
        <v>0</v>
      </c>
      <c r="Q178" s="213"/>
      <c r="R178" s="213"/>
    </row>
    <row r="179" spans="2:18" ht="409.6" hidden="1" customHeight="1" x14ac:dyDescent="0.25"/>
    <row r="180" spans="2:18" ht="9.75" customHeight="1" x14ac:dyDescent="0.25"/>
  </sheetData>
  <mergeCells count="683">
    <mergeCell ref="D14:H14"/>
    <mergeCell ref="I14:J14"/>
    <mergeCell ref="M14:O14"/>
    <mergeCell ref="P14:R14"/>
    <mergeCell ref="D177:H177"/>
    <mergeCell ref="I177:J177"/>
    <mergeCell ref="M177:O177"/>
    <mergeCell ref="P177:R177"/>
    <mergeCell ref="D178:H178"/>
    <mergeCell ref="I178:J178"/>
    <mergeCell ref="M178:O178"/>
    <mergeCell ref="P178:R178"/>
    <mergeCell ref="D175:H175"/>
    <mergeCell ref="I175:J175"/>
    <mergeCell ref="M175:O175"/>
    <mergeCell ref="P175:R175"/>
    <mergeCell ref="D176:H176"/>
    <mergeCell ref="I176:J176"/>
    <mergeCell ref="M176:O176"/>
    <mergeCell ref="P176:R176"/>
    <mergeCell ref="D173:H173"/>
    <mergeCell ref="I173:J173"/>
    <mergeCell ref="M173:O173"/>
    <mergeCell ref="P173:R173"/>
    <mergeCell ref="D174:H174"/>
    <mergeCell ref="I174:J174"/>
    <mergeCell ref="M174:O174"/>
    <mergeCell ref="P174:R174"/>
    <mergeCell ref="D171:H171"/>
    <mergeCell ref="I171:J171"/>
    <mergeCell ref="M171:O171"/>
    <mergeCell ref="P171:R171"/>
    <mergeCell ref="D172:H172"/>
    <mergeCell ref="I172:J172"/>
    <mergeCell ref="M172:O172"/>
    <mergeCell ref="P172:R172"/>
    <mergeCell ref="D169:H169"/>
    <mergeCell ref="I169:J169"/>
    <mergeCell ref="M169:O169"/>
    <mergeCell ref="P169:R169"/>
    <mergeCell ref="D170:H170"/>
    <mergeCell ref="I170:J170"/>
    <mergeCell ref="M170:O170"/>
    <mergeCell ref="P170:R170"/>
    <mergeCell ref="D167:H167"/>
    <mergeCell ref="I167:J167"/>
    <mergeCell ref="M167:O167"/>
    <mergeCell ref="P167:R167"/>
    <mergeCell ref="D168:H168"/>
    <mergeCell ref="I168:J168"/>
    <mergeCell ref="M168:O168"/>
    <mergeCell ref="P168:R168"/>
    <mergeCell ref="D165:H165"/>
    <mergeCell ref="I165:J165"/>
    <mergeCell ref="M165:O165"/>
    <mergeCell ref="P165:R165"/>
    <mergeCell ref="D166:H166"/>
    <mergeCell ref="I166:J166"/>
    <mergeCell ref="M166:O166"/>
    <mergeCell ref="P166:R166"/>
    <mergeCell ref="D163:H163"/>
    <mergeCell ref="I163:J163"/>
    <mergeCell ref="M163:O163"/>
    <mergeCell ref="P163:R163"/>
    <mergeCell ref="D164:H164"/>
    <mergeCell ref="I164:J164"/>
    <mergeCell ref="M164:O164"/>
    <mergeCell ref="P164:R164"/>
    <mergeCell ref="D161:H161"/>
    <mergeCell ref="I161:J161"/>
    <mergeCell ref="M161:O161"/>
    <mergeCell ref="P161:R161"/>
    <mergeCell ref="D162:H162"/>
    <mergeCell ref="I162:J162"/>
    <mergeCell ref="M162:O162"/>
    <mergeCell ref="P162:R162"/>
    <mergeCell ref="D159:H159"/>
    <mergeCell ref="I159:J159"/>
    <mergeCell ref="M159:O159"/>
    <mergeCell ref="P159:R159"/>
    <mergeCell ref="D160:H160"/>
    <mergeCell ref="I160:J160"/>
    <mergeCell ref="M160:O160"/>
    <mergeCell ref="P160:R160"/>
    <mergeCell ref="D157:H157"/>
    <mergeCell ref="I157:J157"/>
    <mergeCell ref="M157:O157"/>
    <mergeCell ref="P157:R157"/>
    <mergeCell ref="D158:H158"/>
    <mergeCell ref="I158:J158"/>
    <mergeCell ref="M158:O158"/>
    <mergeCell ref="P158:R158"/>
    <mergeCell ref="D155:H155"/>
    <mergeCell ref="I155:J155"/>
    <mergeCell ref="M155:O155"/>
    <mergeCell ref="P155:R155"/>
    <mergeCell ref="D156:H156"/>
    <mergeCell ref="I156:J156"/>
    <mergeCell ref="M156:O156"/>
    <mergeCell ref="P156:R156"/>
    <mergeCell ref="D153:H153"/>
    <mergeCell ref="I153:J153"/>
    <mergeCell ref="M153:O153"/>
    <mergeCell ref="P153:R153"/>
    <mergeCell ref="D154:H154"/>
    <mergeCell ref="I154:J154"/>
    <mergeCell ref="M154:O154"/>
    <mergeCell ref="P154:R154"/>
    <mergeCell ref="D151:H151"/>
    <mergeCell ref="I151:J151"/>
    <mergeCell ref="M151:O151"/>
    <mergeCell ref="P151:R151"/>
    <mergeCell ref="D152:H152"/>
    <mergeCell ref="I152:J152"/>
    <mergeCell ref="M152:O152"/>
    <mergeCell ref="P152:R152"/>
    <mergeCell ref="D149:H149"/>
    <mergeCell ref="I149:J149"/>
    <mergeCell ref="M149:O149"/>
    <mergeCell ref="P149:R149"/>
    <mergeCell ref="D150:H150"/>
    <mergeCell ref="I150:J150"/>
    <mergeCell ref="M150:O150"/>
    <mergeCell ref="P150:R150"/>
    <mergeCell ref="D147:H147"/>
    <mergeCell ref="I147:J147"/>
    <mergeCell ref="M147:O147"/>
    <mergeCell ref="P147:R147"/>
    <mergeCell ref="D148:H148"/>
    <mergeCell ref="I148:J148"/>
    <mergeCell ref="M148:O148"/>
    <mergeCell ref="P148:R148"/>
    <mergeCell ref="D145:H145"/>
    <mergeCell ref="I145:J145"/>
    <mergeCell ref="M145:O145"/>
    <mergeCell ref="P145:R145"/>
    <mergeCell ref="D146:H146"/>
    <mergeCell ref="I146:J146"/>
    <mergeCell ref="M146:O146"/>
    <mergeCell ref="P146:R146"/>
    <mergeCell ref="D143:H143"/>
    <mergeCell ref="I143:J143"/>
    <mergeCell ref="M143:O143"/>
    <mergeCell ref="P143:R143"/>
    <mergeCell ref="D144:H144"/>
    <mergeCell ref="I144:J144"/>
    <mergeCell ref="M144:O144"/>
    <mergeCell ref="P144:R144"/>
    <mergeCell ref="D141:H141"/>
    <mergeCell ref="I141:J141"/>
    <mergeCell ref="M141:O141"/>
    <mergeCell ref="P141:R141"/>
    <mergeCell ref="D142:H142"/>
    <mergeCell ref="I142:J142"/>
    <mergeCell ref="M142:O142"/>
    <mergeCell ref="P142:R142"/>
    <mergeCell ref="D139:H139"/>
    <mergeCell ref="I139:J139"/>
    <mergeCell ref="M139:O139"/>
    <mergeCell ref="P139:R139"/>
    <mergeCell ref="D140:H140"/>
    <mergeCell ref="I140:J140"/>
    <mergeCell ref="M140:O140"/>
    <mergeCell ref="P140:R140"/>
    <mergeCell ref="D137:H137"/>
    <mergeCell ref="I137:J137"/>
    <mergeCell ref="M137:O137"/>
    <mergeCell ref="P137:R137"/>
    <mergeCell ref="D138:H138"/>
    <mergeCell ref="I138:J138"/>
    <mergeCell ref="M138:O138"/>
    <mergeCell ref="P138:R138"/>
    <mergeCell ref="D135:H135"/>
    <mergeCell ref="I135:J135"/>
    <mergeCell ref="M135:O135"/>
    <mergeCell ref="P135:R135"/>
    <mergeCell ref="D136:H136"/>
    <mergeCell ref="I136:J136"/>
    <mergeCell ref="M136:O136"/>
    <mergeCell ref="P136:R136"/>
    <mergeCell ref="D133:H133"/>
    <mergeCell ref="I133:J133"/>
    <mergeCell ref="M133:O133"/>
    <mergeCell ref="P133:R133"/>
    <mergeCell ref="D134:H134"/>
    <mergeCell ref="I134:J134"/>
    <mergeCell ref="M134:O134"/>
    <mergeCell ref="P134:R134"/>
    <mergeCell ref="D131:H131"/>
    <mergeCell ref="I131:J131"/>
    <mergeCell ref="M131:O131"/>
    <mergeCell ref="P131:R131"/>
    <mergeCell ref="D132:H132"/>
    <mergeCell ref="I132:J132"/>
    <mergeCell ref="M132:O132"/>
    <mergeCell ref="P132:R132"/>
    <mergeCell ref="D129:H129"/>
    <mergeCell ref="I129:J129"/>
    <mergeCell ref="M129:O129"/>
    <mergeCell ref="P129:R129"/>
    <mergeCell ref="D130:H130"/>
    <mergeCell ref="I130:J130"/>
    <mergeCell ref="M130:O130"/>
    <mergeCell ref="P130:R130"/>
    <mergeCell ref="D127:H127"/>
    <mergeCell ref="I127:J127"/>
    <mergeCell ref="M127:O127"/>
    <mergeCell ref="P127:R127"/>
    <mergeCell ref="D128:H128"/>
    <mergeCell ref="I128:J128"/>
    <mergeCell ref="M128:O128"/>
    <mergeCell ref="P128:R128"/>
    <mergeCell ref="D125:H125"/>
    <mergeCell ref="I125:J125"/>
    <mergeCell ref="M125:O125"/>
    <mergeCell ref="P125:R125"/>
    <mergeCell ref="D126:H126"/>
    <mergeCell ref="I126:J126"/>
    <mergeCell ref="M126:O126"/>
    <mergeCell ref="P126:R126"/>
    <mergeCell ref="D123:H123"/>
    <mergeCell ref="I123:J123"/>
    <mergeCell ref="M123:O123"/>
    <mergeCell ref="P123:R123"/>
    <mergeCell ref="D124:H124"/>
    <mergeCell ref="I124:J124"/>
    <mergeCell ref="M124:O124"/>
    <mergeCell ref="P124:R124"/>
    <mergeCell ref="D121:H121"/>
    <mergeCell ref="I121:J121"/>
    <mergeCell ref="M121:O121"/>
    <mergeCell ref="P121:R121"/>
    <mergeCell ref="D122:H122"/>
    <mergeCell ref="I122:J122"/>
    <mergeCell ref="M122:O122"/>
    <mergeCell ref="P122:R122"/>
    <mergeCell ref="D119:H119"/>
    <mergeCell ref="I119:J119"/>
    <mergeCell ref="M119:O119"/>
    <mergeCell ref="P119:R119"/>
    <mergeCell ref="D120:H120"/>
    <mergeCell ref="I120:J120"/>
    <mergeCell ref="M120:O120"/>
    <mergeCell ref="P120:R120"/>
    <mergeCell ref="D117:H117"/>
    <mergeCell ref="I117:J117"/>
    <mergeCell ref="M117:O117"/>
    <mergeCell ref="P117:R117"/>
    <mergeCell ref="D118:H118"/>
    <mergeCell ref="I118:J118"/>
    <mergeCell ref="M118:O118"/>
    <mergeCell ref="P118:R118"/>
    <mergeCell ref="D115:H115"/>
    <mergeCell ref="I115:J115"/>
    <mergeCell ref="M115:O115"/>
    <mergeCell ref="P115:R115"/>
    <mergeCell ref="D116:H116"/>
    <mergeCell ref="I116:J116"/>
    <mergeCell ref="M116:O116"/>
    <mergeCell ref="P116:R116"/>
    <mergeCell ref="D113:H113"/>
    <mergeCell ref="I113:J113"/>
    <mergeCell ref="M113:O113"/>
    <mergeCell ref="P113:R113"/>
    <mergeCell ref="D114:H114"/>
    <mergeCell ref="I114:J114"/>
    <mergeCell ref="M114:O114"/>
    <mergeCell ref="P114:R114"/>
    <mergeCell ref="D111:H111"/>
    <mergeCell ref="I111:J111"/>
    <mergeCell ref="M111:O111"/>
    <mergeCell ref="P111:R111"/>
    <mergeCell ref="D112:H112"/>
    <mergeCell ref="I112:J112"/>
    <mergeCell ref="M112:O112"/>
    <mergeCell ref="P112:R112"/>
    <mergeCell ref="D109:H109"/>
    <mergeCell ref="I109:J109"/>
    <mergeCell ref="M109:O109"/>
    <mergeCell ref="P109:R109"/>
    <mergeCell ref="D110:H110"/>
    <mergeCell ref="I110:J110"/>
    <mergeCell ref="M110:O110"/>
    <mergeCell ref="P110:R110"/>
    <mergeCell ref="D107:H107"/>
    <mergeCell ref="I107:J107"/>
    <mergeCell ref="M107:O107"/>
    <mergeCell ref="P107:R107"/>
    <mergeCell ref="D108:H108"/>
    <mergeCell ref="I108:J108"/>
    <mergeCell ref="M108:O108"/>
    <mergeCell ref="P108:R108"/>
    <mergeCell ref="D105:H105"/>
    <mergeCell ref="I105:J105"/>
    <mergeCell ref="M105:O105"/>
    <mergeCell ref="P105:R105"/>
    <mergeCell ref="D106:H106"/>
    <mergeCell ref="I106:J106"/>
    <mergeCell ref="M106:O106"/>
    <mergeCell ref="P106:R106"/>
    <mergeCell ref="D103:H103"/>
    <mergeCell ref="I103:J103"/>
    <mergeCell ref="M103:O103"/>
    <mergeCell ref="P103:R103"/>
    <mergeCell ref="D104:H104"/>
    <mergeCell ref="I104:J104"/>
    <mergeCell ref="M104:O104"/>
    <mergeCell ref="P104:R104"/>
    <mergeCell ref="D101:H101"/>
    <mergeCell ref="I101:J101"/>
    <mergeCell ref="M101:O101"/>
    <mergeCell ref="P101:R101"/>
    <mergeCell ref="D102:H102"/>
    <mergeCell ref="I102:J102"/>
    <mergeCell ref="M102:O102"/>
    <mergeCell ref="P102:R102"/>
    <mergeCell ref="D99:H99"/>
    <mergeCell ref="I99:J99"/>
    <mergeCell ref="M99:O99"/>
    <mergeCell ref="P99:R99"/>
    <mergeCell ref="D100:H100"/>
    <mergeCell ref="I100:J100"/>
    <mergeCell ref="M100:O100"/>
    <mergeCell ref="P100:R100"/>
    <mergeCell ref="D97:H97"/>
    <mergeCell ref="I97:J97"/>
    <mergeCell ref="M97:O97"/>
    <mergeCell ref="P97:R97"/>
    <mergeCell ref="D98:H98"/>
    <mergeCell ref="I98:J98"/>
    <mergeCell ref="M98:O98"/>
    <mergeCell ref="P98:R98"/>
    <mergeCell ref="D95:H95"/>
    <mergeCell ref="I95:J95"/>
    <mergeCell ref="M95:O95"/>
    <mergeCell ref="P95:R95"/>
    <mergeCell ref="D96:H96"/>
    <mergeCell ref="I96:J96"/>
    <mergeCell ref="M96:O96"/>
    <mergeCell ref="P96:R96"/>
    <mergeCell ref="D93:H93"/>
    <mergeCell ref="I93:J93"/>
    <mergeCell ref="M93:O93"/>
    <mergeCell ref="P93:R93"/>
    <mergeCell ref="D94:H94"/>
    <mergeCell ref="I94:J94"/>
    <mergeCell ref="M94:O94"/>
    <mergeCell ref="P94:R94"/>
    <mergeCell ref="D91:H91"/>
    <mergeCell ref="I91:J91"/>
    <mergeCell ref="M91:O91"/>
    <mergeCell ref="P91:R91"/>
    <mergeCell ref="D92:H92"/>
    <mergeCell ref="I92:J92"/>
    <mergeCell ref="M92:O92"/>
    <mergeCell ref="P92:R92"/>
    <mergeCell ref="D89:H89"/>
    <mergeCell ref="I89:J89"/>
    <mergeCell ref="M89:O89"/>
    <mergeCell ref="P89:R89"/>
    <mergeCell ref="D90:H90"/>
    <mergeCell ref="I90:J90"/>
    <mergeCell ref="M90:O90"/>
    <mergeCell ref="P90:R90"/>
    <mergeCell ref="D87:H87"/>
    <mergeCell ref="I87:J87"/>
    <mergeCell ref="M87:O87"/>
    <mergeCell ref="P87:R87"/>
    <mergeCell ref="D88:H88"/>
    <mergeCell ref="I88:J88"/>
    <mergeCell ref="M88:O88"/>
    <mergeCell ref="P88:R88"/>
    <mergeCell ref="D85:H85"/>
    <mergeCell ref="I85:J85"/>
    <mergeCell ref="M85:O85"/>
    <mergeCell ref="P85:R85"/>
    <mergeCell ref="D86:H86"/>
    <mergeCell ref="I86:J86"/>
    <mergeCell ref="M86:O86"/>
    <mergeCell ref="P86:R86"/>
    <mergeCell ref="D83:H83"/>
    <mergeCell ref="I83:J83"/>
    <mergeCell ref="M83:O83"/>
    <mergeCell ref="P83:R83"/>
    <mergeCell ref="D84:H84"/>
    <mergeCell ref="I84:J84"/>
    <mergeCell ref="M84:O84"/>
    <mergeCell ref="P84:R84"/>
    <mergeCell ref="D81:H81"/>
    <mergeCell ref="I81:J81"/>
    <mergeCell ref="M81:O81"/>
    <mergeCell ref="P81:R81"/>
    <mergeCell ref="D82:H82"/>
    <mergeCell ref="I82:J82"/>
    <mergeCell ref="M82:O82"/>
    <mergeCell ref="P82:R82"/>
    <mergeCell ref="D79:H79"/>
    <mergeCell ref="I79:J79"/>
    <mergeCell ref="M79:O79"/>
    <mergeCell ref="P79:R79"/>
    <mergeCell ref="D80:H80"/>
    <mergeCell ref="I80:J80"/>
    <mergeCell ref="M80:O80"/>
    <mergeCell ref="P80:R80"/>
    <mergeCell ref="D77:H77"/>
    <mergeCell ref="I77:J77"/>
    <mergeCell ref="M77:O77"/>
    <mergeCell ref="P77:R77"/>
    <mergeCell ref="D78:H78"/>
    <mergeCell ref="I78:J78"/>
    <mergeCell ref="M78:O78"/>
    <mergeCell ref="P78:R78"/>
    <mergeCell ref="D75:H75"/>
    <mergeCell ref="I75:J75"/>
    <mergeCell ref="M75:O75"/>
    <mergeCell ref="P75:R75"/>
    <mergeCell ref="D76:H76"/>
    <mergeCell ref="I76:J76"/>
    <mergeCell ref="M76:O76"/>
    <mergeCell ref="P76:R76"/>
    <mergeCell ref="D73:H73"/>
    <mergeCell ref="I73:J73"/>
    <mergeCell ref="M73:O73"/>
    <mergeCell ref="P73:R73"/>
    <mergeCell ref="D74:H74"/>
    <mergeCell ref="I74:J74"/>
    <mergeCell ref="M74:O74"/>
    <mergeCell ref="P74:R74"/>
    <mergeCell ref="D71:H71"/>
    <mergeCell ref="I71:J71"/>
    <mergeCell ref="M71:O71"/>
    <mergeCell ref="P71:R71"/>
    <mergeCell ref="D72:H72"/>
    <mergeCell ref="I72:J72"/>
    <mergeCell ref="M72:O72"/>
    <mergeCell ref="P72:R72"/>
    <mergeCell ref="D69:H69"/>
    <mergeCell ref="I69:J69"/>
    <mergeCell ref="M69:O69"/>
    <mergeCell ref="P69:R69"/>
    <mergeCell ref="D70:H70"/>
    <mergeCell ref="I70:J70"/>
    <mergeCell ref="M70:O70"/>
    <mergeCell ref="P70:R70"/>
    <mergeCell ref="D67:H67"/>
    <mergeCell ref="I67:J67"/>
    <mergeCell ref="M67:O67"/>
    <mergeCell ref="P67:R67"/>
    <mergeCell ref="D68:H68"/>
    <mergeCell ref="I68:J68"/>
    <mergeCell ref="M68:O68"/>
    <mergeCell ref="P68:R68"/>
    <mergeCell ref="D65:H65"/>
    <mergeCell ref="I65:J65"/>
    <mergeCell ref="M65:O65"/>
    <mergeCell ref="P65:R65"/>
    <mergeCell ref="D66:H66"/>
    <mergeCell ref="I66:J66"/>
    <mergeCell ref="M66:O66"/>
    <mergeCell ref="P66:R66"/>
    <mergeCell ref="D63:H63"/>
    <mergeCell ref="I63:J63"/>
    <mergeCell ref="M63:O63"/>
    <mergeCell ref="P63:R63"/>
    <mergeCell ref="D64:H64"/>
    <mergeCell ref="I64:J64"/>
    <mergeCell ref="M64:O64"/>
    <mergeCell ref="P64:R64"/>
    <mergeCell ref="D61:H61"/>
    <mergeCell ref="I61:J61"/>
    <mergeCell ref="M61:O61"/>
    <mergeCell ref="P61:R61"/>
    <mergeCell ref="D62:H62"/>
    <mergeCell ref="I62:J62"/>
    <mergeCell ref="M62:O62"/>
    <mergeCell ref="P62:R62"/>
    <mergeCell ref="D59:H59"/>
    <mergeCell ref="I59:J59"/>
    <mergeCell ref="M59:O59"/>
    <mergeCell ref="P59:R59"/>
    <mergeCell ref="D60:H60"/>
    <mergeCell ref="I60:J60"/>
    <mergeCell ref="M60:O60"/>
    <mergeCell ref="P60:R60"/>
    <mergeCell ref="D57:H57"/>
    <mergeCell ref="I57:J57"/>
    <mergeCell ref="M57:O57"/>
    <mergeCell ref="P57:R57"/>
    <mergeCell ref="D58:H58"/>
    <mergeCell ref="I58:J58"/>
    <mergeCell ref="M58:O58"/>
    <mergeCell ref="P58:R58"/>
    <mergeCell ref="D55:H55"/>
    <mergeCell ref="I55:J55"/>
    <mergeCell ref="M55:O55"/>
    <mergeCell ref="P55:R55"/>
    <mergeCell ref="D56:H56"/>
    <mergeCell ref="I56:J56"/>
    <mergeCell ref="M56:O56"/>
    <mergeCell ref="P56:R56"/>
    <mergeCell ref="D53:H53"/>
    <mergeCell ref="I53:J53"/>
    <mergeCell ref="M53:O53"/>
    <mergeCell ref="P53:R53"/>
    <mergeCell ref="D54:H54"/>
    <mergeCell ref="I54:J54"/>
    <mergeCell ref="M54:O54"/>
    <mergeCell ref="P54:R54"/>
    <mergeCell ref="D51:H51"/>
    <mergeCell ref="I51:J51"/>
    <mergeCell ref="M51:O51"/>
    <mergeCell ref="P51:R51"/>
    <mergeCell ref="D52:H52"/>
    <mergeCell ref="I52:J52"/>
    <mergeCell ref="M52:O52"/>
    <mergeCell ref="P52:R52"/>
    <mergeCell ref="D49:H49"/>
    <mergeCell ref="I49:J49"/>
    <mergeCell ref="M49:O49"/>
    <mergeCell ref="P49:R49"/>
    <mergeCell ref="D50:H50"/>
    <mergeCell ref="I50:J50"/>
    <mergeCell ref="M50:O50"/>
    <mergeCell ref="P50:R50"/>
    <mergeCell ref="D47:H47"/>
    <mergeCell ref="I47:J47"/>
    <mergeCell ref="M47:O47"/>
    <mergeCell ref="P47:R47"/>
    <mergeCell ref="D48:H48"/>
    <mergeCell ref="I48:J48"/>
    <mergeCell ref="M48:O48"/>
    <mergeCell ref="P48:R48"/>
    <mergeCell ref="D45:H45"/>
    <mergeCell ref="I45:J45"/>
    <mergeCell ref="M45:O45"/>
    <mergeCell ref="P45:R45"/>
    <mergeCell ref="D46:H46"/>
    <mergeCell ref="I46:J46"/>
    <mergeCell ref="M46:O46"/>
    <mergeCell ref="P46:R46"/>
    <mergeCell ref="D43:H43"/>
    <mergeCell ref="I43:J43"/>
    <mergeCell ref="M43:O43"/>
    <mergeCell ref="P43:R43"/>
    <mergeCell ref="D44:H44"/>
    <mergeCell ref="I44:J44"/>
    <mergeCell ref="M44:O44"/>
    <mergeCell ref="P44:R44"/>
    <mergeCell ref="D41:H41"/>
    <mergeCell ref="I41:J41"/>
    <mergeCell ref="M41:O41"/>
    <mergeCell ref="P41:R41"/>
    <mergeCell ref="D42:H42"/>
    <mergeCell ref="I42:J42"/>
    <mergeCell ref="M42:O42"/>
    <mergeCell ref="P42:R42"/>
    <mergeCell ref="D39:H39"/>
    <mergeCell ref="I39:J39"/>
    <mergeCell ref="M39:O39"/>
    <mergeCell ref="P39:R39"/>
    <mergeCell ref="D40:H40"/>
    <mergeCell ref="I40:J40"/>
    <mergeCell ref="M40:O40"/>
    <mergeCell ref="P40:R40"/>
    <mergeCell ref="D37:H37"/>
    <mergeCell ref="I37:J37"/>
    <mergeCell ref="M37:O37"/>
    <mergeCell ref="P37:R37"/>
    <mergeCell ref="D38:H38"/>
    <mergeCell ref="I38:J38"/>
    <mergeCell ref="M38:O38"/>
    <mergeCell ref="P38:R38"/>
    <mergeCell ref="D35:H35"/>
    <mergeCell ref="I35:J35"/>
    <mergeCell ref="M35:O35"/>
    <mergeCell ref="P35:R35"/>
    <mergeCell ref="D36:H36"/>
    <mergeCell ref="I36:J36"/>
    <mergeCell ref="M36:O36"/>
    <mergeCell ref="P36:R36"/>
    <mergeCell ref="D33:H33"/>
    <mergeCell ref="I33:J33"/>
    <mergeCell ref="M33:O33"/>
    <mergeCell ref="P33:R33"/>
    <mergeCell ref="D34:H34"/>
    <mergeCell ref="I34:J34"/>
    <mergeCell ref="M34:O34"/>
    <mergeCell ref="P34:R34"/>
    <mergeCell ref="D31:H31"/>
    <mergeCell ref="I31:J31"/>
    <mergeCell ref="M31:O31"/>
    <mergeCell ref="P31:R31"/>
    <mergeCell ref="D32:H32"/>
    <mergeCell ref="I32:J32"/>
    <mergeCell ref="M32:O32"/>
    <mergeCell ref="P32:R32"/>
    <mergeCell ref="D29:H29"/>
    <mergeCell ref="I29:J29"/>
    <mergeCell ref="M29:O29"/>
    <mergeCell ref="P29:R29"/>
    <mergeCell ref="D30:H30"/>
    <mergeCell ref="I30:J30"/>
    <mergeCell ref="M30:O30"/>
    <mergeCell ref="P30:R30"/>
    <mergeCell ref="D27:H27"/>
    <mergeCell ref="I27:J27"/>
    <mergeCell ref="M27:O27"/>
    <mergeCell ref="P27:R27"/>
    <mergeCell ref="D28:H28"/>
    <mergeCell ref="I28:J28"/>
    <mergeCell ref="M28:O28"/>
    <mergeCell ref="P28:R28"/>
    <mergeCell ref="D25:H25"/>
    <mergeCell ref="I25:J25"/>
    <mergeCell ref="M25:O25"/>
    <mergeCell ref="P25:R25"/>
    <mergeCell ref="D26:H26"/>
    <mergeCell ref="I26:J26"/>
    <mergeCell ref="M26:O26"/>
    <mergeCell ref="P26:R26"/>
    <mergeCell ref="D23:H23"/>
    <mergeCell ref="I23:J23"/>
    <mergeCell ref="M23:O23"/>
    <mergeCell ref="P23:R23"/>
    <mergeCell ref="D24:H24"/>
    <mergeCell ref="I24:J24"/>
    <mergeCell ref="M24:O24"/>
    <mergeCell ref="P24:R24"/>
    <mergeCell ref="D21:H21"/>
    <mergeCell ref="I21:J21"/>
    <mergeCell ref="M21:O21"/>
    <mergeCell ref="P21:R21"/>
    <mergeCell ref="D22:H22"/>
    <mergeCell ref="I22:J22"/>
    <mergeCell ref="M22:O22"/>
    <mergeCell ref="P22:R22"/>
    <mergeCell ref="D19:H19"/>
    <mergeCell ref="I19:J19"/>
    <mergeCell ref="M19:O19"/>
    <mergeCell ref="P19:R19"/>
    <mergeCell ref="D20:H20"/>
    <mergeCell ref="I20:J20"/>
    <mergeCell ref="M20:O20"/>
    <mergeCell ref="P20:R20"/>
    <mergeCell ref="D17:H17"/>
    <mergeCell ref="I17:J17"/>
    <mergeCell ref="M17:O17"/>
    <mergeCell ref="P17:R17"/>
    <mergeCell ref="D18:H18"/>
    <mergeCell ref="I18:J18"/>
    <mergeCell ref="M18:O18"/>
    <mergeCell ref="P18:R18"/>
    <mergeCell ref="D12:H12"/>
    <mergeCell ref="I12:J12"/>
    <mergeCell ref="M12:O12"/>
    <mergeCell ref="P12:R12"/>
    <mergeCell ref="D16:H16"/>
    <mergeCell ref="I16:J16"/>
    <mergeCell ref="M16:O16"/>
    <mergeCell ref="P16:R16"/>
    <mergeCell ref="D15:H15"/>
    <mergeCell ref="I15:J15"/>
    <mergeCell ref="M15:O15"/>
    <mergeCell ref="P15:R15"/>
    <mergeCell ref="D13:H13"/>
    <mergeCell ref="I13:J13"/>
    <mergeCell ref="M13:O13"/>
    <mergeCell ref="P13:R13"/>
    <mergeCell ref="I10:J10"/>
    <mergeCell ref="M10:O10"/>
    <mergeCell ref="P10:R10"/>
    <mergeCell ref="D11:H11"/>
    <mergeCell ref="I11:J11"/>
    <mergeCell ref="M11:O11"/>
    <mergeCell ref="P11:R11"/>
    <mergeCell ref="O2:P3"/>
    <mergeCell ref="R2:T3"/>
    <mergeCell ref="B3:F4"/>
    <mergeCell ref="B6:E7"/>
    <mergeCell ref="N6:P7"/>
    <mergeCell ref="R6:T7"/>
    <mergeCell ref="H7:I8"/>
    <mergeCell ref="B8:D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4</vt:i4>
      </vt:variant>
      <vt:variant>
        <vt:lpstr>Imenovani rasponi</vt:lpstr>
      </vt:variant>
      <vt:variant>
        <vt:i4>3</vt:i4>
      </vt:variant>
    </vt:vector>
  </HeadingPairs>
  <TitlesOfParts>
    <vt:vector size="7" baseType="lpstr">
      <vt:lpstr> Sažetak</vt:lpstr>
      <vt:lpstr> Račun prihoda i rashoda</vt:lpstr>
      <vt:lpstr> Račun financiranja</vt:lpstr>
      <vt:lpstr>Posebni dio</vt:lpstr>
      <vt:lpstr>' Račun financiranja'!Podrucje_ispisa</vt:lpstr>
      <vt:lpstr>' Račun prihoda i rashoda'!Podrucje_ispisa</vt:lpstr>
      <vt:lpstr>' Sažetak'!Podrucje_ispisa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2026-01-05T12:33:56Z</dcterms:modified>
</cp:coreProperties>
</file>