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cuments\dokumenti\FINANCIJSKI PLANOVI\2023\"/>
    </mc:Choice>
  </mc:AlternateContent>
  <xr:revisionPtr revIDLastSave="0" documentId="13_ncr:1_{83B2737B-CC8C-4AF8-A232-52C4F09D13C0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G7" i="7"/>
  <c r="F20" i="7"/>
  <c r="F19" i="7" s="1"/>
  <c r="F18" i="7" s="1"/>
  <c r="F17" i="7" s="1"/>
  <c r="G20" i="7"/>
  <c r="G19" i="7" s="1"/>
  <c r="G18" i="7" s="1"/>
  <c r="G17" i="7" s="1"/>
  <c r="F8" i="7"/>
  <c r="G8" i="7"/>
  <c r="E7" i="7"/>
  <c r="F15" i="7"/>
  <c r="G15" i="7"/>
  <c r="F13" i="7"/>
  <c r="G13" i="7"/>
  <c r="F10" i="7"/>
  <c r="G10" i="7"/>
  <c r="F25" i="7"/>
  <c r="G25" i="7"/>
  <c r="F30" i="7"/>
  <c r="G30" i="7"/>
  <c r="E32" i="7"/>
  <c r="E34" i="7"/>
  <c r="E35" i="7"/>
  <c r="E39" i="7"/>
  <c r="E43" i="7"/>
  <c r="E46" i="7"/>
  <c r="E45" i="7" s="1"/>
  <c r="E49" i="7"/>
  <c r="E30" i="7"/>
  <c r="F32" i="7"/>
  <c r="G32" i="7"/>
  <c r="G34" i="7"/>
  <c r="F35" i="7"/>
  <c r="F34" i="7" s="1"/>
  <c r="G35" i="7"/>
  <c r="F39" i="7"/>
  <c r="G39" i="7"/>
  <c r="E25" i="7"/>
  <c r="E24" i="7"/>
  <c r="E10" i="7"/>
  <c r="E8" i="7" s="1"/>
  <c r="G49" i="7"/>
  <c r="F49" i="7"/>
  <c r="G46" i="7"/>
  <c r="F46" i="7"/>
  <c r="G43" i="7"/>
  <c r="F43" i="7"/>
  <c r="F29" i="7"/>
  <c r="G27" i="7"/>
  <c r="F27" i="7"/>
  <c r="E20" i="7"/>
  <c r="E19" i="7" s="1"/>
  <c r="E15" i="7"/>
  <c r="E38" i="7" l="1"/>
  <c r="E18" i="7"/>
  <c r="E17" i="7" s="1"/>
  <c r="F24" i="7"/>
  <c r="F45" i="7"/>
  <c r="E29" i="7"/>
  <c r="F38" i="7"/>
  <c r="G24" i="7"/>
  <c r="G45" i="7"/>
  <c r="G29" i="7"/>
  <c r="G38" i="7"/>
  <c r="E13" i="7"/>
  <c r="F42" i="3"/>
  <c r="F44" i="3"/>
  <c r="E23" i="7" l="1"/>
  <c r="E22" i="7" s="1"/>
  <c r="E6" i="7" s="1"/>
  <c r="F23" i="7"/>
  <c r="F22" i="7" s="1"/>
  <c r="F6" i="7" s="1"/>
  <c r="G23" i="7"/>
  <c r="G22" i="7" s="1"/>
  <c r="G6" i="7" s="1"/>
  <c r="F12" i="1"/>
  <c r="F18" i="1" l="1"/>
  <c r="G15" i="1"/>
  <c r="H15" i="1"/>
  <c r="G12" i="1"/>
  <c r="H12" i="1"/>
  <c r="F15" i="1"/>
  <c r="C11" i="5"/>
  <c r="C10" i="5" s="1"/>
  <c r="D11" i="5"/>
  <c r="D10" i="5" s="1"/>
  <c r="B11" i="5"/>
  <c r="B10" i="5" s="1"/>
  <c r="G47" i="3"/>
  <c r="G46" i="3" s="1"/>
  <c r="H47" i="3"/>
  <c r="H46" i="3" s="1"/>
  <c r="G33" i="3"/>
  <c r="H33" i="3"/>
  <c r="G29" i="3"/>
  <c r="H29" i="3"/>
  <c r="G21" i="3"/>
  <c r="G20" i="3" s="1"/>
  <c r="H21" i="3"/>
  <c r="H20" i="3" s="1"/>
  <c r="G14" i="3"/>
  <c r="H14" i="3"/>
  <c r="F11" i="3"/>
  <c r="G11" i="3"/>
  <c r="H11" i="3"/>
  <c r="F21" i="3"/>
  <c r="F20" i="3" s="1"/>
  <c r="H28" i="3" l="1"/>
  <c r="G28" i="3"/>
  <c r="H10" i="3"/>
  <c r="G10" i="3"/>
  <c r="F46" i="3"/>
  <c r="F47" i="3"/>
  <c r="F29" i="3"/>
  <c r="F33" i="3"/>
  <c r="F14" i="3"/>
  <c r="F10" i="3" s="1"/>
  <c r="F28" i="3" l="1"/>
</calcChain>
</file>

<file path=xl/sharedStrings.xml><?xml version="1.0" encoding="utf-8"?>
<sst xmlns="http://schemas.openxmlformats.org/spreadsheetml/2006/main" count="195" uniqueCount="111">
  <si>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</si>
  <si>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</si>
  <si>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</si>
  <si>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</si>
  <si>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</si>
  <si>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</si>
  <si>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</si>
  <si>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</si>
  <si>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</si>
  <si>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</si>
  <si>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</si>
  <si>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</si>
  <si>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</si>
  <si>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</si>
  <si>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</si>
  <si>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</si>
  <si>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</si>
  <si>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</si>
  <si>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</si>
  <si>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</si>
  <si>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</si>
  <si>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</si>
  <si>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</si>
  <si>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</si>
  <si>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</si>
  <si>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</si>
  <si>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</si>
  <si>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</si>
  <si>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</si>
  <si>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</si>
  <si>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</si>
  <si>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</si>
  <si>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</si>
  <si>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</si>
  <si>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</si>
  <si>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</si>
  <si>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</si>
  <si>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</si>
  <si>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</si>
  <si>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</si>
  <si>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</si>
  <si>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</si>
  <si>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</si>
  <si>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</si>
  <si>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</si>
  <si>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</si>
  <si>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</si>
  <si>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</si>
  <si>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C) PRENESENI VIŠAK ILI PRENESENI MANJAK I VIŠEGODIŠNJI PLAN URAVNOTEŽENJA</t>
  </si>
  <si>
    <t>Naziv</t>
  </si>
  <si>
    <t>Ostale pomoći MIN</t>
  </si>
  <si>
    <t>52.</t>
  </si>
  <si>
    <t>54.</t>
  </si>
  <si>
    <t>Ostale pomoći JLS</t>
  </si>
  <si>
    <t>43.</t>
  </si>
  <si>
    <t>Prihodi po posebnim 
propisima</t>
  </si>
  <si>
    <t>Sufinanciranje cijene usluge, participacije i slično</t>
  </si>
  <si>
    <t>31.</t>
  </si>
  <si>
    <t>Prihodi od prodaje proizvoda i robe te pruženih usluga</t>
  </si>
  <si>
    <t>21.</t>
  </si>
  <si>
    <t>Donacije od pravnih i fizičkih osoba izvan općeg proračuna</t>
  </si>
  <si>
    <t>JLS</t>
  </si>
  <si>
    <t>Posebne namjene</t>
  </si>
  <si>
    <t>Decentralizacija</t>
  </si>
  <si>
    <t>Dec-ostalo</t>
  </si>
  <si>
    <t>Donacije</t>
  </si>
  <si>
    <t>Dodatna nef.imovina</t>
  </si>
  <si>
    <t>Prodaja nefinan.imovine</t>
  </si>
  <si>
    <t>Ministarstvo</t>
  </si>
  <si>
    <t>09 Obrazovanje</t>
  </si>
  <si>
    <t>091 Predškolsko i osnovno obrazovanje</t>
  </si>
  <si>
    <t>Višak iz prethodne godine</t>
  </si>
  <si>
    <t>096 Dodatne usluge u obrazovanju</t>
  </si>
  <si>
    <t>Financijski rashodi</t>
  </si>
  <si>
    <t xml:space="preserve">Naknade građanima i kućanstvima </t>
  </si>
  <si>
    <t>II. POSEBNI DIO</t>
  </si>
  <si>
    <t>Šifra</t>
  </si>
  <si>
    <t xml:space="preserve">Naziv </t>
  </si>
  <si>
    <t>PROGRAM J01</t>
  </si>
  <si>
    <t>OBRAZOVANJE</t>
  </si>
  <si>
    <t>PROGRAM 1000</t>
  </si>
  <si>
    <t>OSNOVNO OBRAZOVANJE - ZAKONSKI STANDARD</t>
  </si>
  <si>
    <t>Aktivnost A102000</t>
  </si>
  <si>
    <t>Redovni poslovi ustanova osnovnog obrazovanja</t>
  </si>
  <si>
    <t>Izvor financiranja 1.3.</t>
  </si>
  <si>
    <t>Aktivnost T103000</t>
  </si>
  <si>
    <t>Oprema, informat., nabava pomagala OŠ</t>
  </si>
  <si>
    <t>Rashodi za nabavu proizvedene dugotrajne imovine</t>
  </si>
  <si>
    <t>PROGRAM 1003</t>
  </si>
  <si>
    <t>DOPUNSKI NASTAVNI I VANNASTAVNI PROGRAM ŠKOLA I OBRAZ.INSTIT.</t>
  </si>
  <si>
    <t>Dopunski nastavni i vannastavni program škola i obrazovnih instit.</t>
  </si>
  <si>
    <t>Izvor financiranja 1.1.</t>
  </si>
  <si>
    <t xml:space="preserve">Rashodi za zaposlene </t>
  </si>
  <si>
    <t>Aktivnost A102001</t>
  </si>
  <si>
    <t>Financiranje - ostali rashodi OŠ</t>
  </si>
  <si>
    <t>Izvor financiranja 2.1.</t>
  </si>
  <si>
    <t>Rashod za nabavu nefinancijske imovine</t>
  </si>
  <si>
    <t>Izvor financiranja 3.1.</t>
  </si>
  <si>
    <t>Izvor financiranja 4.3.</t>
  </si>
  <si>
    <t>Izvor financiranja 5.2.</t>
  </si>
  <si>
    <t xml:space="preserve">Naknade građanima i kućanstvima na temelju osiguranja i druge naknade </t>
  </si>
  <si>
    <t>Izvor financiranja 5.4.</t>
  </si>
  <si>
    <t>FINANCIJSKI PLAN OSNOVNE ŠKOLE OROSLAVJE 
ZA 2023. I PROJEKCIJA ZA 2024. I 2025. GODINU</t>
  </si>
  <si>
    <t>FINANCIJSKI PLAN OSNOVNE ŠKOLE OROSLAVJE
ZA 2023. I PROJEKCIJA ZA 2024. I 2025. GODINU</t>
  </si>
  <si>
    <t>OSNOVNA ŠKOLA OROSLAVJE</t>
  </si>
  <si>
    <t>KLASA: 400-02/22-01/02</t>
  </si>
  <si>
    <t>URBROJ: 2140-75-01-22-1</t>
  </si>
  <si>
    <t>Oroslavje, 10.11.2022.</t>
  </si>
  <si>
    <t xml:space="preserve">                                                                                                                                              RAVNATELJICA: </t>
  </si>
  <si>
    <t xml:space="preserve">                                                                                                                                           Sanja Šakoronja, prof.</t>
  </si>
  <si>
    <t xml:space="preserve"> FINANCIJSKI PLAN OSNOVNE ŠKOLE OROSLAVJE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</si>
</sst>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2" borderId="3" xfId="0" quotePrefix="1" applyFont="1" applyFill="1" applyBorder="1" applyAlignment="1">
      <alignment horizontal="left" vertical="center" wrapText="1"/>
    </xf>
    <xf numFmtId="16" fontId="9" fillId="2" borderId="3" xfId="0" quotePrefix="1" applyNumberFormat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3" fontId="11" fillId="2" borderId="3" xfId="0" applyNumberFormat="1" applyFont="1" applyFill="1" applyBorder="1" applyAlignment="1">
      <alignment horizontal="right"/>
    </xf>
    <xf numFmtId="0" fontId="20" fillId="0" borderId="0" xfId="0" applyFont="1"/>
    <xf numFmtId="3" fontId="9" fillId="2" borderId="3" xfId="0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22" fillId="2" borderId="3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4" fontId="11" fillId="2" borderId="3" xfId="0" applyNumberFormat="1" applyFont="1" applyFill="1" applyBorder="1" applyAlignment="1">
      <alignment horizontal="right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4" fontId="9" fillId="2" borderId="3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 indent="1"/>
    </xf>
    <xf numFmtId="0" fontId="9" fillId="2" borderId="2" xfId="0" applyNumberFormat="1" applyFont="1" applyFill="1" applyBorder="1" applyAlignment="1" applyProtection="1">
      <alignment horizontal="left" vertical="center" wrapText="1" indent="1"/>
    </xf>
    <xf numFmtId="0" fontId="9" fillId="2" borderId="4" xfId="0" applyNumberFormat="1" applyFont="1" applyFill="1" applyBorder="1" applyAlignment="1" applyProtection="1">
      <alignment horizontal="left" vertical="center" wrapText="1" indent="1"/>
    </xf>
    <xf numFmtId="0" fontId="24" fillId="0" borderId="0" xfId="0" applyFont="1"/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/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 indent="1"/>
    </xf>
    <xf numFmtId="0" fontId="9" fillId="2" borderId="2" xfId="0" applyNumberFormat="1" applyFont="1" applyFill="1" applyBorder="1" applyAlignment="1" applyProtection="1">
      <alignment horizontal="left" vertical="center" wrapText="1" indent="1"/>
    </xf>
    <xf numFmtId="0" fontId="9" fillId="2" borderId="4" xfId="0" applyNumberFormat="1" applyFont="1" applyFill="1" applyBorder="1" applyAlignment="1" applyProtection="1">
      <alignment horizontal="left" vertical="center" wrapText="1" inden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Obično_List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workbookViewId="0">
      <selection activeCell="A4" sqref="A4"/>
    </sheetView>
  </sheetViews>
  <sheetFormatPr defaultRowHeight="15" x14ac:dyDescent="0.25"/>
  <cols>
    <col min="5" max="8" width="25.28515625" customWidth="1"/>
  </cols>
  <sheetData>
    <row r="1" spans="1:8" ht="15" customHeight="1" x14ac:dyDescent="0.25">
      <c r="A1" s="74" t="s">
        <v>104</v>
      </c>
      <c r="B1" s="74"/>
      <c r="C1" s="74"/>
    </row>
    <row r="2" spans="1:8" ht="15" customHeight="1" x14ac:dyDescent="0.25">
      <c r="A2" s="74" t="s">
        <v>105</v>
      </c>
      <c r="B2" s="74"/>
      <c r="C2" s="74"/>
    </row>
    <row r="3" spans="1:8" ht="15" customHeight="1" x14ac:dyDescent="0.25">
      <c r="A3" s="74" t="s">
        <v>106</v>
      </c>
      <c r="B3" s="74"/>
      <c r="C3" s="74"/>
    </row>
    <row r="4" spans="1:8" ht="15" customHeight="1" x14ac:dyDescent="0.25">
      <c r="A4" s="74" t="s">
        <v>107</v>
      </c>
      <c r="B4" s="74"/>
      <c r="C4" s="74"/>
    </row>
    <row r="5" spans="1:8" ht="59.25" customHeight="1" x14ac:dyDescent="0.25">
      <c r="A5" s="77" t="s">
        <v>110</v>
      </c>
      <c r="B5" s="77"/>
      <c r="C5" s="77"/>
      <c r="D5" s="77"/>
      <c r="E5" s="77"/>
      <c r="F5" s="77"/>
      <c r="G5" s="77"/>
      <c r="H5" s="77"/>
    </row>
    <row r="6" spans="1:8" ht="18" customHeight="1" x14ac:dyDescent="0.25">
      <c r="A6" s="5"/>
      <c r="B6" s="5"/>
      <c r="C6" s="5"/>
      <c r="D6" s="5"/>
      <c r="E6" s="5"/>
      <c r="F6" s="5"/>
      <c r="G6" s="5"/>
      <c r="H6" s="5"/>
    </row>
    <row r="7" spans="1:8" ht="15.75" x14ac:dyDescent="0.25">
      <c r="A7" s="77" t="s">
        <v>32</v>
      </c>
      <c r="B7" s="77"/>
      <c r="C7" s="77"/>
      <c r="D7" s="77"/>
      <c r="E7" s="77"/>
      <c r="F7" s="77"/>
      <c r="G7" s="97"/>
      <c r="H7" s="97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18" customHeight="1" x14ac:dyDescent="0.25">
      <c r="A9" s="77" t="s">
        <v>38</v>
      </c>
      <c r="B9" s="78"/>
      <c r="C9" s="78"/>
      <c r="D9" s="78"/>
      <c r="E9" s="78"/>
      <c r="F9" s="78"/>
      <c r="G9" s="78"/>
      <c r="H9" s="78"/>
    </row>
    <row r="10" spans="1:8" ht="18" x14ac:dyDescent="0.25">
      <c r="A10" s="1"/>
      <c r="B10" s="2"/>
      <c r="C10" s="2"/>
      <c r="D10" s="2"/>
      <c r="E10" s="7"/>
      <c r="F10" s="8"/>
      <c r="G10" s="8"/>
      <c r="H10" s="42"/>
    </row>
    <row r="11" spans="1:8" ht="25.5" x14ac:dyDescent="0.25">
      <c r="A11" s="30"/>
      <c r="B11" s="31"/>
      <c r="C11" s="31"/>
      <c r="D11" s="32"/>
      <c r="E11" s="33"/>
      <c r="F11" s="4" t="s">
        <v>41</v>
      </c>
      <c r="G11" s="4" t="s">
        <v>42</v>
      </c>
      <c r="H11" s="4" t="s">
        <v>43</v>
      </c>
    </row>
    <row r="12" spans="1:8" x14ac:dyDescent="0.25">
      <c r="A12" s="98" t="s">
        <v>0</v>
      </c>
      <c r="B12" s="94"/>
      <c r="C12" s="94"/>
      <c r="D12" s="94"/>
      <c r="E12" s="99"/>
      <c r="F12" s="34">
        <f>F13+F14</f>
        <v>1276410</v>
      </c>
      <c r="G12" s="34">
        <f t="shared" ref="G12:H12" si="0">G13+G14</f>
        <v>1275010</v>
      </c>
      <c r="H12" s="34">
        <f t="shared" si="0"/>
        <v>1275010</v>
      </c>
    </row>
    <row r="13" spans="1:8" x14ac:dyDescent="0.25">
      <c r="A13" s="90" t="s">
        <v>1</v>
      </c>
      <c r="B13" s="82"/>
      <c r="C13" s="82"/>
      <c r="D13" s="82"/>
      <c r="E13" s="96"/>
      <c r="F13" s="35">
        <v>1276240</v>
      </c>
      <c r="G13" s="35">
        <v>1274840</v>
      </c>
      <c r="H13" s="35">
        <v>1274840</v>
      </c>
    </row>
    <row r="14" spans="1:8" x14ac:dyDescent="0.25">
      <c r="A14" s="100" t="s">
        <v>2</v>
      </c>
      <c r="B14" s="96"/>
      <c r="C14" s="96"/>
      <c r="D14" s="96"/>
      <c r="E14" s="96"/>
      <c r="F14" s="35">
        <v>170</v>
      </c>
      <c r="G14" s="35">
        <v>170</v>
      </c>
      <c r="H14" s="35">
        <v>170</v>
      </c>
    </row>
    <row r="15" spans="1:8" x14ac:dyDescent="0.25">
      <c r="A15" s="43" t="s">
        <v>3</v>
      </c>
      <c r="B15" s="44"/>
      <c r="C15" s="44"/>
      <c r="D15" s="44"/>
      <c r="E15" s="44"/>
      <c r="F15" s="34">
        <f>F16+F17</f>
        <v>1275010</v>
      </c>
      <c r="G15" s="34">
        <f t="shared" ref="G15:H15" si="1">G16+G17</f>
        <v>1273610</v>
      </c>
      <c r="H15" s="34">
        <f t="shared" si="1"/>
        <v>1273610</v>
      </c>
    </row>
    <row r="16" spans="1:8" x14ac:dyDescent="0.25">
      <c r="A16" s="81" t="s">
        <v>4</v>
      </c>
      <c r="B16" s="82"/>
      <c r="C16" s="82"/>
      <c r="D16" s="82"/>
      <c r="E16" s="82"/>
      <c r="F16" s="35">
        <v>1255130</v>
      </c>
      <c r="G16" s="35">
        <v>1253730</v>
      </c>
      <c r="H16" s="36">
        <v>1253730</v>
      </c>
    </row>
    <row r="17" spans="1:8" x14ac:dyDescent="0.25">
      <c r="A17" s="95" t="s">
        <v>5</v>
      </c>
      <c r="B17" s="96"/>
      <c r="C17" s="96"/>
      <c r="D17" s="96"/>
      <c r="E17" s="96"/>
      <c r="F17" s="37">
        <v>19880</v>
      </c>
      <c r="G17" s="37">
        <v>19880</v>
      </c>
      <c r="H17" s="37">
        <v>19880</v>
      </c>
    </row>
    <row r="18" spans="1:8" x14ac:dyDescent="0.25">
      <c r="A18" s="93" t="s">
        <v>6</v>
      </c>
      <c r="B18" s="94"/>
      <c r="C18" s="94"/>
      <c r="D18" s="94"/>
      <c r="E18" s="94"/>
      <c r="F18" s="38">
        <f>F12-F15</f>
        <v>1400</v>
      </c>
      <c r="G18" s="38">
        <v>0</v>
      </c>
      <c r="H18" s="38">
        <v>0</v>
      </c>
    </row>
    <row r="19" spans="1:8" ht="18" x14ac:dyDescent="0.25">
      <c r="A19" s="5"/>
      <c r="B19" s="9"/>
      <c r="C19" s="9"/>
      <c r="D19" s="9"/>
      <c r="E19" s="9"/>
      <c r="F19" s="3"/>
      <c r="G19" s="3"/>
      <c r="H19" s="3"/>
    </row>
    <row r="20" spans="1:8" ht="18" customHeight="1" x14ac:dyDescent="0.25">
      <c r="A20" s="77" t="s">
        <v>39</v>
      </c>
      <c r="B20" s="78"/>
      <c r="C20" s="78"/>
      <c r="D20" s="78"/>
      <c r="E20" s="78"/>
      <c r="F20" s="78"/>
      <c r="G20" s="78"/>
      <c r="H20" s="78"/>
    </row>
    <row r="21" spans="1:8" ht="18" x14ac:dyDescent="0.25">
      <c r="A21" s="26"/>
      <c r="B21" s="24"/>
      <c r="C21" s="24"/>
      <c r="D21" s="24"/>
      <c r="E21" s="24"/>
      <c r="F21" s="25"/>
      <c r="G21" s="25"/>
      <c r="H21" s="25"/>
    </row>
    <row r="22" spans="1:8" ht="25.5" x14ac:dyDescent="0.25">
      <c r="A22" s="30"/>
      <c r="B22" s="31"/>
      <c r="C22" s="31"/>
      <c r="D22" s="32"/>
      <c r="E22" s="33"/>
      <c r="F22" s="4" t="s">
        <v>41</v>
      </c>
      <c r="G22" s="4" t="s">
        <v>42</v>
      </c>
      <c r="H22" s="4" t="s">
        <v>43</v>
      </c>
    </row>
    <row r="23" spans="1:8" ht="15.75" customHeight="1" x14ac:dyDescent="0.25">
      <c r="A23" s="90" t="s">
        <v>8</v>
      </c>
      <c r="B23" s="91"/>
      <c r="C23" s="91"/>
      <c r="D23" s="91"/>
      <c r="E23" s="92"/>
      <c r="F23" s="37">
        <v>0</v>
      </c>
      <c r="G23" s="37">
        <v>0</v>
      </c>
      <c r="H23" s="37">
        <v>0</v>
      </c>
    </row>
    <row r="24" spans="1:8" x14ac:dyDescent="0.25">
      <c r="A24" s="90" t="s">
        <v>9</v>
      </c>
      <c r="B24" s="82"/>
      <c r="C24" s="82"/>
      <c r="D24" s="82"/>
      <c r="E24" s="82"/>
      <c r="F24" s="37">
        <v>0</v>
      </c>
      <c r="G24" s="37">
        <v>0</v>
      </c>
      <c r="H24" s="37">
        <v>0</v>
      </c>
    </row>
    <row r="25" spans="1:8" x14ac:dyDescent="0.25">
      <c r="A25" s="93" t="s">
        <v>10</v>
      </c>
      <c r="B25" s="94"/>
      <c r="C25" s="94"/>
      <c r="D25" s="94"/>
      <c r="E25" s="94"/>
      <c r="F25" s="34">
        <v>0</v>
      </c>
      <c r="G25" s="34">
        <v>0</v>
      </c>
      <c r="H25" s="34">
        <v>0</v>
      </c>
    </row>
    <row r="26" spans="1:8" ht="18" x14ac:dyDescent="0.25">
      <c r="A26" s="23"/>
      <c r="B26" s="24"/>
      <c r="C26" s="24"/>
      <c r="D26" s="24"/>
      <c r="E26" s="24"/>
      <c r="F26" s="25"/>
      <c r="G26" s="25"/>
      <c r="H26" s="25"/>
    </row>
    <row r="27" spans="1:8" ht="18" customHeight="1" x14ac:dyDescent="0.25">
      <c r="A27" s="77" t="s">
        <v>48</v>
      </c>
      <c r="B27" s="78"/>
      <c r="C27" s="78"/>
      <c r="D27" s="78"/>
      <c r="E27" s="78"/>
      <c r="F27" s="78"/>
      <c r="G27" s="78"/>
      <c r="H27" s="78"/>
    </row>
    <row r="28" spans="1:8" ht="18" x14ac:dyDescent="0.25">
      <c r="A28" s="23"/>
      <c r="B28" s="24"/>
      <c r="C28" s="24"/>
      <c r="D28" s="24"/>
      <c r="E28" s="24"/>
      <c r="F28" s="25"/>
      <c r="G28" s="25"/>
      <c r="H28" s="25"/>
    </row>
    <row r="29" spans="1:8" ht="25.5" x14ac:dyDescent="0.25">
      <c r="A29" s="30"/>
      <c r="B29" s="31"/>
      <c r="C29" s="31"/>
      <c r="D29" s="32"/>
      <c r="E29" s="33"/>
      <c r="F29" s="4" t="s">
        <v>41</v>
      </c>
      <c r="G29" s="4" t="s">
        <v>42</v>
      </c>
      <c r="H29" s="4" t="s">
        <v>43</v>
      </c>
    </row>
    <row r="30" spans="1:8" x14ac:dyDescent="0.25">
      <c r="A30" s="83" t="s">
        <v>40</v>
      </c>
      <c r="B30" s="84"/>
      <c r="C30" s="84"/>
      <c r="D30" s="84"/>
      <c r="E30" s="85"/>
      <c r="F30" s="39">
        <v>1400</v>
      </c>
      <c r="G30" s="39">
        <v>0</v>
      </c>
      <c r="H30" s="40">
        <v>0</v>
      </c>
    </row>
    <row r="31" spans="1:8" ht="30" customHeight="1" x14ac:dyDescent="0.25">
      <c r="A31" s="86" t="s">
        <v>7</v>
      </c>
      <c r="B31" s="87"/>
      <c r="C31" s="87"/>
      <c r="D31" s="87"/>
      <c r="E31" s="88"/>
      <c r="F31" s="41">
        <v>1400</v>
      </c>
      <c r="G31" s="41">
        <v>0</v>
      </c>
      <c r="H31" s="38">
        <v>0</v>
      </c>
    </row>
    <row r="34" spans="1:8" x14ac:dyDescent="0.25">
      <c r="A34" s="81" t="s">
        <v>11</v>
      </c>
      <c r="B34" s="82"/>
      <c r="C34" s="82"/>
      <c r="D34" s="82"/>
      <c r="E34" s="82"/>
      <c r="F34" s="37">
        <v>0</v>
      </c>
      <c r="G34" s="37">
        <v>0</v>
      </c>
      <c r="H34" s="37">
        <v>0</v>
      </c>
    </row>
    <row r="35" spans="1:8" ht="41.25" customHeight="1" x14ac:dyDescent="0.25">
      <c r="A35" s="18"/>
      <c r="B35" s="19"/>
      <c r="C35" s="19"/>
      <c r="D35" s="19"/>
      <c r="E35" s="19"/>
      <c r="F35" s="20"/>
      <c r="G35" s="20"/>
      <c r="H35" s="20"/>
    </row>
    <row r="36" spans="1:8" ht="13.5" customHeight="1" x14ac:dyDescent="0.25">
      <c r="A36" s="79" t="s">
        <v>108</v>
      </c>
      <c r="B36" s="80"/>
      <c r="C36" s="80"/>
      <c r="D36" s="80"/>
      <c r="E36" s="80"/>
      <c r="F36" s="80"/>
      <c r="G36" s="80"/>
      <c r="H36" s="80"/>
    </row>
    <row r="37" spans="1:8" ht="15" customHeight="1" x14ac:dyDescent="0.25">
      <c r="A37" s="89" t="s">
        <v>109</v>
      </c>
      <c r="B37" s="89"/>
      <c r="C37" s="89"/>
      <c r="D37" s="89"/>
      <c r="E37" s="89"/>
      <c r="F37" s="89"/>
      <c r="G37" s="89"/>
      <c r="H37" s="89"/>
    </row>
    <row r="38" spans="1:8" x14ac:dyDescent="0.25">
      <c r="A38" s="75"/>
      <c r="B38" s="76"/>
      <c r="C38" s="76"/>
      <c r="D38" s="76"/>
      <c r="E38" s="76"/>
      <c r="F38" s="76"/>
      <c r="G38" s="76"/>
      <c r="H38" s="76"/>
    </row>
    <row r="39" spans="1:8" ht="8.25" customHeight="1" x14ac:dyDescent="0.25"/>
    <row r="40" spans="1:8" ht="29.25" customHeight="1" x14ac:dyDescent="0.25">
      <c r="A40" s="75"/>
      <c r="B40" s="76"/>
      <c r="C40" s="76"/>
      <c r="D40" s="76"/>
      <c r="E40" s="76"/>
      <c r="F40" s="76"/>
      <c r="G40" s="76"/>
      <c r="H40" s="76"/>
    </row>
  </sheetData>
  <mergeCells count="21">
    <mergeCell ref="A16:E16"/>
    <mergeCell ref="A9:H9"/>
    <mergeCell ref="A20:H20"/>
    <mergeCell ref="A5:H5"/>
    <mergeCell ref="A7:H7"/>
    <mergeCell ref="A12:E12"/>
    <mergeCell ref="A13:E13"/>
    <mergeCell ref="A14:E14"/>
    <mergeCell ref="A23:E23"/>
    <mergeCell ref="A24:E24"/>
    <mergeCell ref="A25:E25"/>
    <mergeCell ref="A17:E17"/>
    <mergeCell ref="A18:E18"/>
    <mergeCell ref="A40:H40"/>
    <mergeCell ref="A27:H27"/>
    <mergeCell ref="A36:H36"/>
    <mergeCell ref="A34:E34"/>
    <mergeCell ref="A38:H38"/>
    <mergeCell ref="A30:E30"/>
    <mergeCell ref="A31:E31"/>
    <mergeCell ref="A37:H3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52"/>
  <sheetViews>
    <sheetView workbookViewId="0">
      <selection activeCell="B1" sqref="B1:H1"/>
    </sheetView>
  </sheetViews>
  <sheetFormatPr defaultRowHeight="15" x14ac:dyDescent="0.25"/>
  <cols>
    <col min="1" max="1" width="9.140625" style="48"/>
    <col min="2" max="2" width="7.42578125" style="48" bestFit="1" customWidth="1"/>
    <col min="3" max="3" width="8.42578125" style="48" bestFit="1" customWidth="1"/>
    <col min="4" max="4" width="6.5703125" style="48" bestFit="1" customWidth="1"/>
    <col min="5" max="5" width="36.5703125" style="48" customWidth="1"/>
    <col min="6" max="6" width="33.5703125" style="48" customWidth="1"/>
    <col min="7" max="7" width="25.85546875" style="48" customWidth="1"/>
    <col min="8" max="8" width="29" style="48" customWidth="1"/>
    <col min="9" max="16384" width="9.140625" style="48"/>
  </cols>
  <sheetData>
    <row r="1" spans="2:8" ht="54.75" customHeight="1" x14ac:dyDescent="0.25">
      <c r="B1" s="101" t="s">
        <v>103</v>
      </c>
      <c r="C1" s="101"/>
      <c r="D1" s="101"/>
      <c r="E1" s="101"/>
      <c r="F1" s="101"/>
      <c r="G1" s="101"/>
      <c r="H1" s="101"/>
    </row>
    <row r="2" spans="2:8" ht="18" customHeight="1" x14ac:dyDescent="0.25">
      <c r="B2" s="49"/>
      <c r="C2" s="49"/>
      <c r="D2" s="49"/>
      <c r="E2" s="49"/>
      <c r="F2" s="49"/>
      <c r="G2" s="49"/>
      <c r="H2" s="49"/>
    </row>
    <row r="3" spans="2:8" ht="15.75" x14ac:dyDescent="0.25">
      <c r="B3" s="101" t="s">
        <v>32</v>
      </c>
      <c r="C3" s="101"/>
      <c r="D3" s="101"/>
      <c r="E3" s="101"/>
      <c r="F3" s="101"/>
      <c r="G3" s="103"/>
      <c r="H3" s="103"/>
    </row>
    <row r="4" spans="2:8" ht="18" x14ac:dyDescent="0.25">
      <c r="B4" s="49"/>
      <c r="C4" s="49"/>
      <c r="D4" s="49"/>
      <c r="E4" s="49"/>
      <c r="F4" s="49"/>
      <c r="G4" s="50"/>
      <c r="H4" s="50"/>
    </row>
    <row r="5" spans="2:8" ht="18" customHeight="1" x14ac:dyDescent="0.25">
      <c r="B5" s="101" t="s">
        <v>13</v>
      </c>
      <c r="C5" s="104"/>
      <c r="D5" s="104"/>
      <c r="E5" s="104"/>
      <c r="F5" s="104"/>
      <c r="G5" s="104"/>
      <c r="H5" s="104"/>
    </row>
    <row r="6" spans="2:8" ht="18" x14ac:dyDescent="0.25">
      <c r="B6" s="49"/>
      <c r="C6" s="49"/>
      <c r="D6" s="49"/>
      <c r="E6" s="49"/>
      <c r="F6" s="49"/>
      <c r="G6" s="50"/>
      <c r="H6" s="50"/>
    </row>
    <row r="7" spans="2:8" ht="15.75" x14ac:dyDescent="0.25">
      <c r="B7" s="101" t="s">
        <v>1</v>
      </c>
      <c r="C7" s="102"/>
      <c r="D7" s="102"/>
      <c r="E7" s="102"/>
      <c r="F7" s="102"/>
      <c r="G7" s="102"/>
      <c r="H7" s="102"/>
    </row>
    <row r="8" spans="2:8" ht="18" x14ac:dyDescent="0.25">
      <c r="B8" s="49"/>
      <c r="C8" s="49"/>
      <c r="D8" s="49"/>
      <c r="E8" s="49"/>
      <c r="F8" s="49"/>
      <c r="G8" s="50"/>
      <c r="H8" s="50"/>
    </row>
    <row r="9" spans="2:8" ht="25.5" x14ac:dyDescent="0.25">
      <c r="B9" s="51" t="s">
        <v>14</v>
      </c>
      <c r="C9" s="52" t="s">
        <v>15</v>
      </c>
      <c r="D9" s="52" t="s">
        <v>16</v>
      </c>
      <c r="E9" s="52" t="s">
        <v>12</v>
      </c>
      <c r="F9" s="51" t="s">
        <v>41</v>
      </c>
      <c r="G9" s="51" t="s">
        <v>42</v>
      </c>
      <c r="H9" s="51" t="s">
        <v>43</v>
      </c>
    </row>
    <row r="10" spans="2:8" s="54" customFormat="1" ht="18" customHeight="1" x14ac:dyDescent="0.25">
      <c r="B10" s="11">
        <v>6</v>
      </c>
      <c r="C10" s="11"/>
      <c r="D10" s="11"/>
      <c r="E10" s="11" t="s">
        <v>17</v>
      </c>
      <c r="F10" s="53">
        <f>F11+F14+F16+F17+F18+F19</f>
        <v>1274840</v>
      </c>
      <c r="G10" s="53">
        <f t="shared" ref="G10:H10" si="0">G11+G14+G16+G17+G18+G19</f>
        <v>1274840</v>
      </c>
      <c r="H10" s="53">
        <f t="shared" si="0"/>
        <v>1274840</v>
      </c>
    </row>
    <row r="11" spans="2:8" s="56" customFormat="1" ht="25.5" x14ac:dyDescent="0.2">
      <c r="B11" s="16"/>
      <c r="C11" s="16">
        <v>63</v>
      </c>
      <c r="D11" s="16"/>
      <c r="E11" s="16" t="s">
        <v>45</v>
      </c>
      <c r="F11" s="55">
        <f>F12+F13</f>
        <v>1163360</v>
      </c>
      <c r="G11" s="55">
        <f t="shared" ref="G11:H11" si="1">G12+G13</f>
        <v>1163360</v>
      </c>
      <c r="H11" s="55">
        <f t="shared" si="1"/>
        <v>1163360</v>
      </c>
    </row>
    <row r="12" spans="2:8" s="56" customFormat="1" ht="12.75" x14ac:dyDescent="0.2">
      <c r="B12" s="12"/>
      <c r="C12" s="12"/>
      <c r="D12" s="46" t="s">
        <v>51</v>
      </c>
      <c r="E12" s="12" t="s">
        <v>50</v>
      </c>
      <c r="F12" s="55">
        <v>1117570</v>
      </c>
      <c r="G12" s="55">
        <v>1117570</v>
      </c>
      <c r="H12" s="55">
        <v>1117570</v>
      </c>
    </row>
    <row r="13" spans="2:8" s="56" customFormat="1" ht="12.75" x14ac:dyDescent="0.2">
      <c r="B13" s="12"/>
      <c r="C13" s="12"/>
      <c r="D13" s="46" t="s">
        <v>52</v>
      </c>
      <c r="E13" s="12" t="s">
        <v>53</v>
      </c>
      <c r="F13" s="55">
        <v>45790</v>
      </c>
      <c r="G13" s="55">
        <v>45790</v>
      </c>
      <c r="H13" s="55">
        <v>45790</v>
      </c>
    </row>
    <row r="14" spans="2:8" s="56" customFormat="1" ht="25.5" x14ac:dyDescent="0.2">
      <c r="B14" s="12"/>
      <c r="C14" s="12">
        <v>65</v>
      </c>
      <c r="D14" s="46"/>
      <c r="E14" s="45" t="s">
        <v>55</v>
      </c>
      <c r="F14" s="55">
        <f>F15</f>
        <v>44330</v>
      </c>
      <c r="G14" s="55">
        <f t="shared" ref="G14:H14" si="2">G15</f>
        <v>44330</v>
      </c>
      <c r="H14" s="55">
        <f t="shared" si="2"/>
        <v>44330</v>
      </c>
    </row>
    <row r="15" spans="2:8" s="56" customFormat="1" ht="25.5" x14ac:dyDescent="0.2">
      <c r="B15" s="12"/>
      <c r="C15" s="12"/>
      <c r="D15" s="46" t="s">
        <v>54</v>
      </c>
      <c r="E15" s="45" t="s">
        <v>56</v>
      </c>
      <c r="F15" s="55">
        <v>44330</v>
      </c>
      <c r="G15" s="55">
        <v>44330</v>
      </c>
      <c r="H15" s="55">
        <v>44330</v>
      </c>
    </row>
    <row r="16" spans="2:8" s="56" customFormat="1" ht="25.5" x14ac:dyDescent="0.2">
      <c r="B16" s="12"/>
      <c r="C16" s="12">
        <v>661</v>
      </c>
      <c r="D16" s="46" t="s">
        <v>57</v>
      </c>
      <c r="E16" s="47" t="s">
        <v>58</v>
      </c>
      <c r="F16" s="55">
        <v>3450</v>
      </c>
      <c r="G16" s="55">
        <v>3450</v>
      </c>
      <c r="H16" s="55">
        <v>3450</v>
      </c>
    </row>
    <row r="17" spans="2:8" s="56" customFormat="1" ht="25.5" x14ac:dyDescent="0.2">
      <c r="B17" s="12"/>
      <c r="C17" s="12">
        <v>663</v>
      </c>
      <c r="D17" s="46" t="s">
        <v>59</v>
      </c>
      <c r="E17" s="47" t="s">
        <v>60</v>
      </c>
      <c r="F17" s="55">
        <v>2660</v>
      </c>
      <c r="G17" s="55">
        <v>2660</v>
      </c>
      <c r="H17" s="55">
        <v>2660</v>
      </c>
    </row>
    <row r="18" spans="2:8" s="56" customFormat="1" ht="25.5" x14ac:dyDescent="0.2">
      <c r="B18" s="12"/>
      <c r="C18" s="12">
        <v>67</v>
      </c>
      <c r="D18" s="12">
        <v>13</v>
      </c>
      <c r="E18" s="16" t="s">
        <v>46</v>
      </c>
      <c r="F18" s="55">
        <v>46510</v>
      </c>
      <c r="G18" s="55">
        <v>46510</v>
      </c>
      <c r="H18" s="55">
        <v>46510</v>
      </c>
    </row>
    <row r="19" spans="2:8" s="56" customFormat="1" ht="12.75" x14ac:dyDescent="0.2">
      <c r="B19" s="12"/>
      <c r="C19" s="12"/>
      <c r="D19" s="12">
        <v>14</v>
      </c>
      <c r="E19" s="45" t="s">
        <v>47</v>
      </c>
      <c r="F19" s="55">
        <v>14530</v>
      </c>
      <c r="G19" s="55">
        <v>14530</v>
      </c>
      <c r="H19" s="55">
        <v>14530</v>
      </c>
    </row>
    <row r="20" spans="2:8" s="57" customFormat="1" ht="25.5" x14ac:dyDescent="0.2">
      <c r="B20" s="14">
        <v>7</v>
      </c>
      <c r="C20" s="15"/>
      <c r="D20" s="15"/>
      <c r="E20" s="27" t="s">
        <v>19</v>
      </c>
      <c r="F20" s="53">
        <f>F21</f>
        <v>170</v>
      </c>
      <c r="G20" s="53">
        <f t="shared" ref="G20:H21" si="3">G21</f>
        <v>170</v>
      </c>
      <c r="H20" s="53">
        <f t="shared" si="3"/>
        <v>170</v>
      </c>
    </row>
    <row r="21" spans="2:8" s="56" customFormat="1" ht="25.5" x14ac:dyDescent="0.2">
      <c r="B21" s="16"/>
      <c r="C21" s="16">
        <v>72</v>
      </c>
      <c r="D21" s="16"/>
      <c r="E21" s="28" t="s">
        <v>44</v>
      </c>
      <c r="F21" s="55">
        <f>F22</f>
        <v>170</v>
      </c>
      <c r="G21" s="55">
        <f t="shared" si="3"/>
        <v>170</v>
      </c>
      <c r="H21" s="55">
        <f t="shared" si="3"/>
        <v>170</v>
      </c>
    </row>
    <row r="22" spans="2:8" s="56" customFormat="1" ht="12.75" x14ac:dyDescent="0.2">
      <c r="B22" s="16"/>
      <c r="C22" s="16"/>
      <c r="D22" s="16">
        <v>71</v>
      </c>
      <c r="E22" s="28" t="s">
        <v>66</v>
      </c>
      <c r="F22" s="55">
        <v>170</v>
      </c>
      <c r="G22" s="55">
        <v>170</v>
      </c>
      <c r="H22" s="55">
        <v>170</v>
      </c>
    </row>
    <row r="23" spans="2:8" s="57" customFormat="1" ht="12.75" x14ac:dyDescent="0.2">
      <c r="B23" s="11">
        <v>9</v>
      </c>
      <c r="C23" s="11">
        <v>92</v>
      </c>
      <c r="D23" s="29">
        <v>43</v>
      </c>
      <c r="E23" s="29" t="s">
        <v>71</v>
      </c>
      <c r="F23" s="53">
        <v>1400</v>
      </c>
      <c r="G23" s="53"/>
      <c r="H23" s="53"/>
    </row>
    <row r="25" spans="2:8" ht="15.75" x14ac:dyDescent="0.25">
      <c r="B25" s="101" t="s">
        <v>20</v>
      </c>
      <c r="C25" s="102"/>
      <c r="D25" s="102"/>
      <c r="E25" s="102"/>
      <c r="F25" s="102"/>
      <c r="G25" s="102"/>
      <c r="H25" s="102"/>
    </row>
    <row r="26" spans="2:8" ht="18" x14ac:dyDescent="0.25">
      <c r="B26" s="49"/>
      <c r="C26" s="49"/>
      <c r="D26" s="49"/>
      <c r="E26" s="49"/>
      <c r="F26" s="49"/>
      <c r="G26" s="50"/>
      <c r="H26" s="50"/>
    </row>
    <row r="27" spans="2:8" ht="25.5" x14ac:dyDescent="0.25">
      <c r="B27" s="51" t="s">
        <v>14</v>
      </c>
      <c r="C27" s="52" t="s">
        <v>15</v>
      </c>
      <c r="D27" s="52" t="s">
        <v>16</v>
      </c>
      <c r="E27" s="52" t="s">
        <v>21</v>
      </c>
      <c r="F27" s="51" t="s">
        <v>41</v>
      </c>
      <c r="G27" s="51" t="s">
        <v>42</v>
      </c>
      <c r="H27" s="51" t="s">
        <v>43</v>
      </c>
    </row>
    <row r="28" spans="2:8" s="54" customFormat="1" ht="15.75" customHeight="1" x14ac:dyDescent="0.25">
      <c r="B28" s="11">
        <v>3</v>
      </c>
      <c r="C28" s="11"/>
      <c r="D28" s="11"/>
      <c r="E28" s="11" t="s">
        <v>22</v>
      </c>
      <c r="F28" s="53">
        <f>F29+F33+F43+F45</f>
        <v>1256530</v>
      </c>
      <c r="G28" s="53">
        <f t="shared" ref="G28:H28" si="4">G29+G33+G43+G45</f>
        <v>1255130</v>
      </c>
      <c r="H28" s="53">
        <f t="shared" si="4"/>
        <v>1255130</v>
      </c>
    </row>
    <row r="29" spans="2:8" ht="15.75" customHeight="1" x14ac:dyDescent="0.25">
      <c r="B29" s="11"/>
      <c r="C29" s="16">
        <v>31</v>
      </c>
      <c r="D29" s="16"/>
      <c r="E29" s="16" t="s">
        <v>23</v>
      </c>
      <c r="F29" s="55">
        <f>F30+F31+F32</f>
        <v>1069650</v>
      </c>
      <c r="G29" s="55">
        <f t="shared" ref="G29:H29" si="5">G30+G31+G32</f>
        <v>1069650</v>
      </c>
      <c r="H29" s="55">
        <f t="shared" si="5"/>
        <v>1069650</v>
      </c>
    </row>
    <row r="30" spans="2:8" ht="15.75" customHeight="1" x14ac:dyDescent="0.25">
      <c r="B30" s="11"/>
      <c r="C30" s="16"/>
      <c r="D30" s="16">
        <v>52</v>
      </c>
      <c r="E30" s="16" t="s">
        <v>68</v>
      </c>
      <c r="F30" s="55">
        <v>1051870</v>
      </c>
      <c r="G30" s="55">
        <v>1051870</v>
      </c>
      <c r="H30" s="55">
        <v>1051870</v>
      </c>
    </row>
    <row r="31" spans="2:8" ht="15.75" customHeight="1" x14ac:dyDescent="0.25">
      <c r="B31" s="11"/>
      <c r="C31" s="16"/>
      <c r="D31" s="16" t="s">
        <v>52</v>
      </c>
      <c r="E31" s="16" t="s">
        <v>61</v>
      </c>
      <c r="F31" s="55">
        <v>14600</v>
      </c>
      <c r="G31" s="55">
        <v>14600</v>
      </c>
      <c r="H31" s="55">
        <v>14600</v>
      </c>
    </row>
    <row r="32" spans="2:8" x14ac:dyDescent="0.25">
      <c r="B32" s="12"/>
      <c r="C32" s="12"/>
      <c r="D32" s="13" t="s">
        <v>54</v>
      </c>
      <c r="E32" s="13" t="s">
        <v>62</v>
      </c>
      <c r="F32" s="55">
        <v>3180</v>
      </c>
      <c r="G32" s="55">
        <v>3180</v>
      </c>
      <c r="H32" s="55">
        <v>3180</v>
      </c>
    </row>
    <row r="33" spans="2:8" x14ac:dyDescent="0.25">
      <c r="B33" s="12"/>
      <c r="C33" s="12">
        <v>32</v>
      </c>
      <c r="D33" s="13"/>
      <c r="E33" s="12" t="s">
        <v>33</v>
      </c>
      <c r="F33" s="55">
        <f>SUM(F34:F41)</f>
        <v>169960</v>
      </c>
      <c r="G33" s="55">
        <f t="shared" ref="G33:H33" si="6">SUM(G34:G41)</f>
        <v>168560</v>
      </c>
      <c r="H33" s="55">
        <f t="shared" si="6"/>
        <v>168560</v>
      </c>
    </row>
    <row r="34" spans="2:8" x14ac:dyDescent="0.25">
      <c r="B34" s="12"/>
      <c r="C34" s="12"/>
      <c r="D34" s="13">
        <v>11</v>
      </c>
      <c r="E34" s="13" t="s">
        <v>18</v>
      </c>
      <c r="F34" s="55">
        <v>38480</v>
      </c>
      <c r="G34" s="55">
        <v>38480</v>
      </c>
      <c r="H34" s="55">
        <v>38480</v>
      </c>
    </row>
    <row r="35" spans="2:8" x14ac:dyDescent="0.25">
      <c r="B35" s="12"/>
      <c r="C35" s="12"/>
      <c r="D35" s="13">
        <v>13</v>
      </c>
      <c r="E35" s="13" t="s">
        <v>63</v>
      </c>
      <c r="F35" s="55">
        <v>44360</v>
      </c>
      <c r="G35" s="55">
        <v>44360</v>
      </c>
      <c r="H35" s="55">
        <v>44360</v>
      </c>
    </row>
    <row r="36" spans="2:8" x14ac:dyDescent="0.25">
      <c r="B36" s="12"/>
      <c r="C36" s="12"/>
      <c r="D36" s="13">
        <v>14</v>
      </c>
      <c r="E36" s="13" t="s">
        <v>64</v>
      </c>
      <c r="F36" s="55">
        <v>14530</v>
      </c>
      <c r="G36" s="55">
        <v>14530</v>
      </c>
      <c r="H36" s="55">
        <v>14530</v>
      </c>
    </row>
    <row r="37" spans="2:8" x14ac:dyDescent="0.25">
      <c r="B37" s="12"/>
      <c r="C37" s="12"/>
      <c r="D37" s="13">
        <v>54</v>
      </c>
      <c r="E37" s="13" t="s">
        <v>61</v>
      </c>
      <c r="F37" s="55">
        <v>25890</v>
      </c>
      <c r="G37" s="55">
        <v>25890</v>
      </c>
      <c r="H37" s="55">
        <v>25890</v>
      </c>
    </row>
    <row r="38" spans="2:8" x14ac:dyDescent="0.25">
      <c r="B38" s="12"/>
      <c r="C38" s="12"/>
      <c r="D38" s="13">
        <v>43</v>
      </c>
      <c r="E38" s="13" t="s">
        <v>62</v>
      </c>
      <c r="F38" s="55">
        <v>42550</v>
      </c>
      <c r="G38" s="55">
        <v>41150</v>
      </c>
      <c r="H38" s="55">
        <v>41150</v>
      </c>
    </row>
    <row r="39" spans="2:8" x14ac:dyDescent="0.25">
      <c r="B39" s="12"/>
      <c r="C39" s="12"/>
      <c r="D39" s="13">
        <v>31</v>
      </c>
      <c r="E39" s="13" t="s">
        <v>37</v>
      </c>
      <c r="F39" s="55">
        <v>2120</v>
      </c>
      <c r="G39" s="55">
        <v>2120</v>
      </c>
      <c r="H39" s="55">
        <v>2120</v>
      </c>
    </row>
    <row r="40" spans="2:8" x14ac:dyDescent="0.25">
      <c r="B40" s="12"/>
      <c r="C40" s="12"/>
      <c r="D40" s="13">
        <v>21</v>
      </c>
      <c r="E40" s="13" t="s">
        <v>65</v>
      </c>
      <c r="F40" s="55">
        <v>1860</v>
      </c>
      <c r="G40" s="55">
        <v>1860</v>
      </c>
      <c r="H40" s="55">
        <v>1860</v>
      </c>
    </row>
    <row r="41" spans="2:8" x14ac:dyDescent="0.25">
      <c r="B41" s="12"/>
      <c r="C41" s="12"/>
      <c r="D41" s="13">
        <v>71</v>
      </c>
      <c r="E41" s="13" t="s">
        <v>67</v>
      </c>
      <c r="F41" s="55">
        <v>170</v>
      </c>
      <c r="G41" s="55">
        <v>170</v>
      </c>
      <c r="H41" s="55">
        <v>170</v>
      </c>
    </row>
    <row r="42" spans="2:8" x14ac:dyDescent="0.25">
      <c r="B42" s="12"/>
      <c r="C42" s="12">
        <v>34</v>
      </c>
      <c r="D42" s="13"/>
      <c r="E42" s="13" t="s">
        <v>73</v>
      </c>
      <c r="F42" s="55">
        <f>F43</f>
        <v>990</v>
      </c>
      <c r="G42" s="55"/>
      <c r="H42" s="55"/>
    </row>
    <row r="43" spans="2:8" x14ac:dyDescent="0.25">
      <c r="B43" s="12"/>
      <c r="C43" s="12"/>
      <c r="D43" s="13">
        <v>13</v>
      </c>
      <c r="E43" s="13" t="s">
        <v>63</v>
      </c>
      <c r="F43" s="55">
        <v>990</v>
      </c>
      <c r="G43" s="55">
        <v>990</v>
      </c>
      <c r="H43" s="55">
        <v>990</v>
      </c>
    </row>
    <row r="44" spans="2:8" x14ac:dyDescent="0.25">
      <c r="B44" s="12"/>
      <c r="C44" s="12">
        <v>37</v>
      </c>
      <c r="D44" s="13"/>
      <c r="E44" s="13" t="s">
        <v>74</v>
      </c>
      <c r="F44" s="55">
        <f>F45</f>
        <v>15930</v>
      </c>
      <c r="G44" s="55"/>
      <c r="H44" s="55"/>
    </row>
    <row r="45" spans="2:8" x14ac:dyDescent="0.25">
      <c r="B45" s="12"/>
      <c r="C45" s="12"/>
      <c r="D45" s="13">
        <v>52</v>
      </c>
      <c r="E45" s="13" t="s">
        <v>68</v>
      </c>
      <c r="F45" s="55">
        <v>15930</v>
      </c>
      <c r="G45" s="55">
        <v>15930</v>
      </c>
      <c r="H45" s="55">
        <v>15930</v>
      </c>
    </row>
    <row r="46" spans="2:8" s="54" customFormat="1" x14ac:dyDescent="0.25">
      <c r="B46" s="59">
        <v>4</v>
      </c>
      <c r="C46" s="60"/>
      <c r="D46" s="60"/>
      <c r="E46" s="28" t="s">
        <v>24</v>
      </c>
      <c r="F46" s="53">
        <f>F47</f>
        <v>19880</v>
      </c>
      <c r="G46" s="53">
        <f t="shared" ref="G46:H46" si="7">G47</f>
        <v>19880</v>
      </c>
      <c r="H46" s="53">
        <f t="shared" si="7"/>
        <v>19880</v>
      </c>
    </row>
    <row r="47" spans="2:8" ht="25.5" x14ac:dyDescent="0.25">
      <c r="B47" s="16"/>
      <c r="C47" s="16">
        <v>42</v>
      </c>
      <c r="D47" s="16"/>
      <c r="E47" s="28" t="s">
        <v>25</v>
      </c>
      <c r="F47" s="55">
        <f>SUM(F48:F52)</f>
        <v>19880</v>
      </c>
      <c r="G47" s="55">
        <f t="shared" ref="G47:H47" si="8">SUM(G48:G52)</f>
        <v>19880</v>
      </c>
      <c r="H47" s="55">
        <f t="shared" si="8"/>
        <v>19880</v>
      </c>
    </row>
    <row r="48" spans="2:8" x14ac:dyDescent="0.25">
      <c r="B48" s="16"/>
      <c r="C48" s="16"/>
      <c r="D48" s="16">
        <v>52</v>
      </c>
      <c r="E48" s="28" t="s">
        <v>68</v>
      </c>
      <c r="F48" s="55">
        <v>11290</v>
      </c>
      <c r="G48" s="55">
        <v>11290</v>
      </c>
      <c r="H48" s="55">
        <v>11290</v>
      </c>
    </row>
    <row r="49" spans="2:8" x14ac:dyDescent="0.25">
      <c r="B49" s="16"/>
      <c r="C49" s="16"/>
      <c r="D49" s="16">
        <v>13</v>
      </c>
      <c r="E49" s="28" t="s">
        <v>63</v>
      </c>
      <c r="F49" s="55">
        <v>1160</v>
      </c>
      <c r="G49" s="55">
        <v>1160</v>
      </c>
      <c r="H49" s="55">
        <v>1160</v>
      </c>
    </row>
    <row r="50" spans="2:8" x14ac:dyDescent="0.25">
      <c r="B50" s="16"/>
      <c r="C50" s="16"/>
      <c r="D50" s="16">
        <v>54</v>
      </c>
      <c r="E50" s="28" t="s">
        <v>61</v>
      </c>
      <c r="F50" s="55">
        <v>5300</v>
      </c>
      <c r="G50" s="55">
        <v>5300</v>
      </c>
      <c r="H50" s="55">
        <v>5300</v>
      </c>
    </row>
    <row r="51" spans="2:8" x14ac:dyDescent="0.25">
      <c r="B51" s="16"/>
      <c r="C51" s="16"/>
      <c r="D51" s="16">
        <v>31</v>
      </c>
      <c r="E51" s="28" t="s">
        <v>37</v>
      </c>
      <c r="F51" s="55">
        <v>1330</v>
      </c>
      <c r="G51" s="55">
        <v>1330</v>
      </c>
      <c r="H51" s="55">
        <v>1330</v>
      </c>
    </row>
    <row r="52" spans="2:8" x14ac:dyDescent="0.25">
      <c r="B52" s="16"/>
      <c r="C52" s="16"/>
      <c r="D52" s="13">
        <v>21</v>
      </c>
      <c r="E52" s="13" t="s">
        <v>65</v>
      </c>
      <c r="F52" s="55">
        <v>800</v>
      </c>
      <c r="G52" s="55">
        <v>800</v>
      </c>
      <c r="H52" s="55">
        <v>800</v>
      </c>
    </row>
  </sheetData>
  <mergeCells count="5">
    <mergeCell ref="B7:H7"/>
    <mergeCell ref="B25:H25"/>
    <mergeCell ref="B1:H1"/>
    <mergeCell ref="B3:H3"/>
    <mergeCell ref="B5:H5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workbookViewId="0">
      <selection sqref="A1:D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58.5" customHeight="1" x14ac:dyDescent="0.25">
      <c r="A1" s="77" t="s">
        <v>103</v>
      </c>
      <c r="B1" s="77"/>
      <c r="C1" s="77"/>
      <c r="D1" s="77"/>
    </row>
    <row r="2" spans="1:4" ht="18" customHeight="1" x14ac:dyDescent="0.25">
      <c r="A2" s="5"/>
      <c r="B2" s="5"/>
      <c r="C2" s="5"/>
      <c r="D2" s="5"/>
    </row>
    <row r="3" spans="1:4" ht="15.75" x14ac:dyDescent="0.25">
      <c r="A3" s="77" t="s">
        <v>32</v>
      </c>
      <c r="B3" s="77"/>
      <c r="C3" s="97"/>
      <c r="D3" s="97"/>
    </row>
    <row r="4" spans="1:4" ht="18" x14ac:dyDescent="0.25">
      <c r="A4" s="5"/>
      <c r="B4" s="5"/>
      <c r="C4" s="6"/>
      <c r="D4" s="6"/>
    </row>
    <row r="5" spans="1:4" ht="18" customHeight="1" x14ac:dyDescent="0.25">
      <c r="A5" s="77" t="s">
        <v>13</v>
      </c>
      <c r="B5" s="78"/>
      <c r="C5" s="78"/>
      <c r="D5" s="78"/>
    </row>
    <row r="6" spans="1:4" ht="18" x14ac:dyDescent="0.25">
      <c r="A6" s="5"/>
      <c r="B6" s="5"/>
      <c r="C6" s="6"/>
      <c r="D6" s="6"/>
    </row>
    <row r="7" spans="1:4" ht="15.75" x14ac:dyDescent="0.25">
      <c r="A7" s="77" t="s">
        <v>26</v>
      </c>
      <c r="B7" s="105"/>
      <c r="C7" s="105"/>
      <c r="D7" s="105"/>
    </row>
    <row r="8" spans="1:4" ht="18" x14ac:dyDescent="0.25">
      <c r="A8" s="5"/>
      <c r="B8" s="5"/>
      <c r="C8" s="6"/>
      <c r="D8" s="6"/>
    </row>
    <row r="9" spans="1:4" ht="25.5" x14ac:dyDescent="0.25">
      <c r="A9" s="22" t="s">
        <v>27</v>
      </c>
      <c r="B9" s="22" t="s">
        <v>41</v>
      </c>
      <c r="C9" s="22" t="s">
        <v>42</v>
      </c>
      <c r="D9" s="22" t="s">
        <v>43</v>
      </c>
    </row>
    <row r="10" spans="1:4" ht="15.75" customHeight="1" x14ac:dyDescent="0.25">
      <c r="A10" s="11" t="s">
        <v>28</v>
      </c>
      <c r="B10" s="10">
        <f>B11</f>
        <v>1337530</v>
      </c>
      <c r="C10" s="10">
        <f t="shared" ref="C10:D10" si="0">C11</f>
        <v>1337530</v>
      </c>
      <c r="D10" s="10">
        <f t="shared" si="0"/>
        <v>1337530</v>
      </c>
    </row>
    <row r="11" spans="1:4" ht="15.75" customHeight="1" x14ac:dyDescent="0.25">
      <c r="A11" s="11" t="s">
        <v>69</v>
      </c>
      <c r="B11" s="10">
        <f>B12+B13</f>
        <v>1337530</v>
      </c>
      <c r="C11" s="10">
        <f t="shared" ref="C11:D11" si="1">C12+C13</f>
        <v>1337530</v>
      </c>
      <c r="D11" s="10">
        <f t="shared" si="1"/>
        <v>1337530</v>
      </c>
    </row>
    <row r="12" spans="1:4" x14ac:dyDescent="0.25">
      <c r="A12" s="17" t="s">
        <v>70</v>
      </c>
      <c r="B12" s="10">
        <v>1276410</v>
      </c>
      <c r="C12" s="10">
        <v>1276410</v>
      </c>
      <c r="D12" s="10">
        <v>1276410</v>
      </c>
    </row>
    <row r="13" spans="1:4" x14ac:dyDescent="0.25">
      <c r="A13" s="58" t="s">
        <v>72</v>
      </c>
      <c r="B13" s="10">
        <v>61120</v>
      </c>
      <c r="C13" s="10">
        <v>61120</v>
      </c>
      <c r="D13" s="10">
        <v>61120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J8" sqref="J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77" t="s">
        <v>103</v>
      </c>
      <c r="B1" s="77"/>
      <c r="C1" s="77"/>
      <c r="D1" s="77"/>
      <c r="E1" s="77"/>
      <c r="F1" s="77"/>
      <c r="G1" s="77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77" t="s">
        <v>32</v>
      </c>
      <c r="B3" s="77"/>
      <c r="C3" s="77"/>
      <c r="D3" s="77"/>
      <c r="E3" s="77"/>
      <c r="F3" s="97"/>
      <c r="G3" s="97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77" t="s">
        <v>29</v>
      </c>
      <c r="B5" s="78"/>
      <c r="C5" s="78"/>
      <c r="D5" s="78"/>
      <c r="E5" s="78"/>
      <c r="F5" s="78"/>
      <c r="G5" s="78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2" t="s">
        <v>14</v>
      </c>
      <c r="B7" s="21" t="s">
        <v>15</v>
      </c>
      <c r="C7" s="21" t="s">
        <v>16</v>
      </c>
      <c r="D7" s="21" t="s">
        <v>49</v>
      </c>
      <c r="E7" s="22" t="s">
        <v>41</v>
      </c>
      <c r="F7" s="22" t="s">
        <v>42</v>
      </c>
      <c r="G7" s="22" t="s">
        <v>43</v>
      </c>
    </row>
    <row r="8" spans="1:7" ht="25.5" x14ac:dyDescent="0.25">
      <c r="A8" s="11">
        <v>8</v>
      </c>
      <c r="B8" s="11"/>
      <c r="C8" s="11"/>
      <c r="D8" s="11" t="s">
        <v>30</v>
      </c>
      <c r="E8" s="10">
        <v>0</v>
      </c>
      <c r="F8" s="10">
        <v>0</v>
      </c>
      <c r="G8" s="10">
        <v>0</v>
      </c>
    </row>
    <row r="9" spans="1:7" x14ac:dyDescent="0.25">
      <c r="A9" s="11"/>
      <c r="B9" s="16">
        <v>84</v>
      </c>
      <c r="C9" s="16"/>
      <c r="D9" s="16" t="s">
        <v>34</v>
      </c>
      <c r="E9" s="10">
        <v>0</v>
      </c>
      <c r="F9" s="10">
        <v>0</v>
      </c>
      <c r="G9" s="10">
        <v>0</v>
      </c>
    </row>
    <row r="10" spans="1:7" ht="25.5" x14ac:dyDescent="0.25">
      <c r="A10" s="12"/>
      <c r="B10" s="12"/>
      <c r="C10" s="13">
        <v>81</v>
      </c>
      <c r="D10" s="17" t="s">
        <v>35</v>
      </c>
      <c r="E10" s="10">
        <v>0</v>
      </c>
      <c r="F10" s="10">
        <v>0</v>
      </c>
      <c r="G10" s="10">
        <v>0</v>
      </c>
    </row>
    <row r="11" spans="1:7" ht="25.5" x14ac:dyDescent="0.25">
      <c r="A11" s="14">
        <v>5</v>
      </c>
      <c r="B11" s="15"/>
      <c r="C11" s="15"/>
      <c r="D11" s="27" t="s">
        <v>31</v>
      </c>
      <c r="E11" s="10">
        <v>0</v>
      </c>
      <c r="F11" s="10">
        <v>0</v>
      </c>
      <c r="G11" s="10">
        <v>0</v>
      </c>
    </row>
    <row r="12" spans="1:7" ht="25.5" x14ac:dyDescent="0.25">
      <c r="A12" s="16"/>
      <c r="B12" s="16">
        <v>54</v>
      </c>
      <c r="C12" s="16"/>
      <c r="D12" s="28" t="s">
        <v>36</v>
      </c>
      <c r="E12" s="10">
        <v>0</v>
      </c>
      <c r="F12" s="10">
        <v>0</v>
      </c>
      <c r="G12" s="10">
        <v>0</v>
      </c>
    </row>
    <row r="13" spans="1:7" x14ac:dyDescent="0.25">
      <c r="A13" s="16"/>
      <c r="B13" s="16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  <row r="14" spans="1:7" x14ac:dyDescent="0.25">
      <c r="A14" s="16"/>
      <c r="B14" s="16"/>
      <c r="C14" s="13">
        <v>31</v>
      </c>
      <c r="D14" s="13" t="s">
        <v>37</v>
      </c>
      <c r="E14" s="10">
        <v>0</v>
      </c>
      <c r="F14" s="10">
        <v>0</v>
      </c>
      <c r="G14" s="10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"/>
  <sheetViews>
    <sheetView workbookViewId="0">
      <selection activeCell="L44" sqref="L44"/>
    </sheetView>
  </sheetViews>
  <sheetFormatPr defaultRowHeight="15" x14ac:dyDescent="0.25"/>
  <cols>
    <col min="1" max="2" width="9.140625" style="48"/>
    <col min="3" max="3" width="6.5703125" style="48" customWidth="1"/>
    <col min="4" max="4" width="40.7109375" style="48" customWidth="1"/>
    <col min="5" max="5" width="20.7109375" style="48" customWidth="1"/>
    <col min="6" max="6" width="19.42578125" style="48" customWidth="1"/>
    <col min="7" max="7" width="20.5703125" style="48" customWidth="1"/>
    <col min="8" max="16384" width="9.140625" style="48"/>
  </cols>
  <sheetData>
    <row r="1" spans="1:7" ht="66.75" customHeight="1" x14ac:dyDescent="0.25">
      <c r="A1" s="101" t="s">
        <v>102</v>
      </c>
      <c r="B1" s="101"/>
      <c r="C1" s="101"/>
      <c r="D1" s="101"/>
      <c r="E1" s="101"/>
      <c r="F1" s="101"/>
      <c r="G1" s="101"/>
    </row>
    <row r="2" spans="1:7" ht="2.25" customHeight="1" x14ac:dyDescent="0.25">
      <c r="A2" s="49"/>
      <c r="B2" s="49"/>
      <c r="C2" s="49"/>
      <c r="D2" s="49"/>
      <c r="E2" s="49"/>
      <c r="F2" s="50"/>
      <c r="G2" s="50"/>
    </row>
    <row r="3" spans="1:7" ht="30.75" customHeight="1" x14ac:dyDescent="0.25">
      <c r="A3" s="101" t="s">
        <v>75</v>
      </c>
      <c r="B3" s="104"/>
      <c r="C3" s="104"/>
      <c r="D3" s="104"/>
      <c r="E3" s="104"/>
      <c r="F3" s="104"/>
      <c r="G3" s="104"/>
    </row>
    <row r="4" spans="1:7" ht="11.25" customHeight="1" x14ac:dyDescent="0.25">
      <c r="A4" s="49"/>
      <c r="B4" s="49"/>
      <c r="C4" s="49"/>
      <c r="D4" s="49"/>
      <c r="E4" s="49"/>
      <c r="F4" s="50"/>
      <c r="G4" s="50"/>
    </row>
    <row r="5" spans="1:7" ht="25.5" x14ac:dyDescent="0.25">
      <c r="A5" s="109" t="s">
        <v>76</v>
      </c>
      <c r="B5" s="110"/>
      <c r="C5" s="111"/>
      <c r="D5" s="52" t="s">
        <v>77</v>
      </c>
      <c r="E5" s="51" t="s">
        <v>41</v>
      </c>
      <c r="F5" s="51" t="s">
        <v>42</v>
      </c>
      <c r="G5" s="51" t="s">
        <v>43</v>
      </c>
    </row>
    <row r="6" spans="1:7" x14ac:dyDescent="0.25">
      <c r="A6" s="112" t="s">
        <v>78</v>
      </c>
      <c r="B6" s="113"/>
      <c r="C6" s="114"/>
      <c r="D6" s="61" t="s">
        <v>79</v>
      </c>
      <c r="E6" s="62">
        <f>E7+E17+E22</f>
        <v>1276240</v>
      </c>
      <c r="F6" s="62">
        <f t="shared" ref="F6:G6" si="0">F7+F17+F22</f>
        <v>1276240</v>
      </c>
      <c r="G6" s="62">
        <f t="shared" si="0"/>
        <v>1276240</v>
      </c>
    </row>
    <row r="7" spans="1:7" ht="30" x14ac:dyDescent="0.25">
      <c r="A7" s="112" t="s">
        <v>80</v>
      </c>
      <c r="B7" s="113"/>
      <c r="C7" s="114"/>
      <c r="D7" s="61" t="s">
        <v>81</v>
      </c>
      <c r="E7" s="62">
        <f>E9+E14</f>
        <v>46510</v>
      </c>
      <c r="F7" s="62">
        <f t="shared" ref="F7:G7" si="1">F9+F14</f>
        <v>46510</v>
      </c>
      <c r="G7" s="62">
        <f t="shared" si="1"/>
        <v>46510</v>
      </c>
    </row>
    <row r="8" spans="1:7" ht="25.5" x14ac:dyDescent="0.25">
      <c r="A8" s="115" t="s">
        <v>82</v>
      </c>
      <c r="B8" s="116"/>
      <c r="C8" s="117"/>
      <c r="D8" s="63" t="s">
        <v>83</v>
      </c>
      <c r="E8" s="64">
        <f>E9</f>
        <v>45350</v>
      </c>
      <c r="F8" s="64">
        <f t="shared" ref="F8:G8" si="2">F9</f>
        <v>45350</v>
      </c>
      <c r="G8" s="64">
        <f t="shared" si="2"/>
        <v>45350</v>
      </c>
    </row>
    <row r="9" spans="1:7" x14ac:dyDescent="0.25">
      <c r="A9" s="106" t="s">
        <v>84</v>
      </c>
      <c r="B9" s="107"/>
      <c r="C9" s="108"/>
      <c r="D9" s="65" t="s">
        <v>63</v>
      </c>
      <c r="E9" s="66">
        <v>45350</v>
      </c>
      <c r="F9" s="66">
        <v>45350</v>
      </c>
      <c r="G9" s="66">
        <v>45350</v>
      </c>
    </row>
    <row r="10" spans="1:7" x14ac:dyDescent="0.25">
      <c r="A10" s="118">
        <v>3</v>
      </c>
      <c r="B10" s="119"/>
      <c r="C10" s="120"/>
      <c r="D10" s="67" t="s">
        <v>22</v>
      </c>
      <c r="E10" s="66">
        <f>E11+E12</f>
        <v>45350</v>
      </c>
      <c r="F10" s="66">
        <f t="shared" ref="F10:G10" si="3">F11+F12</f>
        <v>45350</v>
      </c>
      <c r="G10" s="66">
        <f t="shared" si="3"/>
        <v>45350</v>
      </c>
    </row>
    <row r="11" spans="1:7" x14ac:dyDescent="0.25">
      <c r="A11" s="121">
        <v>32</v>
      </c>
      <c r="B11" s="122"/>
      <c r="C11" s="123"/>
      <c r="D11" s="67" t="s">
        <v>33</v>
      </c>
      <c r="E11" s="66">
        <v>44360</v>
      </c>
      <c r="F11" s="66">
        <v>44360</v>
      </c>
      <c r="G11" s="66">
        <v>44360</v>
      </c>
    </row>
    <row r="12" spans="1:7" x14ac:dyDescent="0.25">
      <c r="A12" s="121">
        <v>34</v>
      </c>
      <c r="B12" s="122"/>
      <c r="C12" s="123"/>
      <c r="D12" s="67" t="s">
        <v>73</v>
      </c>
      <c r="E12" s="55">
        <v>990</v>
      </c>
      <c r="F12" s="55">
        <v>990</v>
      </c>
      <c r="G12" s="55">
        <v>990</v>
      </c>
    </row>
    <row r="13" spans="1:7" x14ac:dyDescent="0.25">
      <c r="A13" s="115" t="s">
        <v>85</v>
      </c>
      <c r="B13" s="116"/>
      <c r="C13" s="117"/>
      <c r="D13" s="63" t="s">
        <v>86</v>
      </c>
      <c r="E13" s="53">
        <f>E14</f>
        <v>1160</v>
      </c>
      <c r="F13" s="53">
        <f t="shared" ref="F13:G13" si="4">F14</f>
        <v>1160</v>
      </c>
      <c r="G13" s="53">
        <f t="shared" si="4"/>
        <v>1160</v>
      </c>
    </row>
    <row r="14" spans="1:7" x14ac:dyDescent="0.25">
      <c r="A14" s="106" t="s">
        <v>84</v>
      </c>
      <c r="B14" s="107"/>
      <c r="C14" s="108"/>
      <c r="D14" s="65" t="s">
        <v>63</v>
      </c>
      <c r="E14" s="55">
        <v>1160</v>
      </c>
      <c r="F14" s="55">
        <v>1160</v>
      </c>
      <c r="G14" s="55">
        <v>1160</v>
      </c>
    </row>
    <row r="15" spans="1:7" ht="25.5" x14ac:dyDescent="0.25">
      <c r="A15" s="118">
        <v>4</v>
      </c>
      <c r="B15" s="119"/>
      <c r="C15" s="120"/>
      <c r="D15" s="67" t="s">
        <v>24</v>
      </c>
      <c r="E15" s="55">
        <f>E16</f>
        <v>1060</v>
      </c>
      <c r="F15" s="55">
        <f t="shared" ref="F15:G15" si="5">F16</f>
        <v>1060</v>
      </c>
      <c r="G15" s="55">
        <f t="shared" si="5"/>
        <v>1060</v>
      </c>
    </row>
    <row r="16" spans="1:7" ht="25.5" x14ac:dyDescent="0.25">
      <c r="A16" s="121">
        <v>42</v>
      </c>
      <c r="B16" s="122"/>
      <c r="C16" s="123"/>
      <c r="D16" s="67" t="s">
        <v>87</v>
      </c>
      <c r="E16" s="55">
        <v>1060</v>
      </c>
      <c r="F16" s="55">
        <v>1060</v>
      </c>
      <c r="G16" s="55">
        <v>1060</v>
      </c>
    </row>
    <row r="17" spans="1:7" ht="30" x14ac:dyDescent="0.25">
      <c r="A17" s="112" t="s">
        <v>88</v>
      </c>
      <c r="B17" s="113"/>
      <c r="C17" s="114"/>
      <c r="D17" s="61" t="s">
        <v>89</v>
      </c>
      <c r="E17" s="62">
        <f>E18</f>
        <v>14530</v>
      </c>
      <c r="F17" s="62">
        <f t="shared" ref="F17:G20" si="6">F18</f>
        <v>14530</v>
      </c>
      <c r="G17" s="62">
        <f t="shared" si="6"/>
        <v>14530</v>
      </c>
    </row>
    <row r="18" spans="1:7" ht="25.5" x14ac:dyDescent="0.25">
      <c r="A18" s="115" t="s">
        <v>82</v>
      </c>
      <c r="B18" s="116"/>
      <c r="C18" s="117"/>
      <c r="D18" s="63" t="s">
        <v>90</v>
      </c>
      <c r="E18" s="64">
        <f>E19</f>
        <v>14530</v>
      </c>
      <c r="F18" s="64">
        <f t="shared" si="6"/>
        <v>14530</v>
      </c>
      <c r="G18" s="64">
        <f t="shared" si="6"/>
        <v>14530</v>
      </c>
    </row>
    <row r="19" spans="1:7" x14ac:dyDescent="0.25">
      <c r="A19" s="106" t="s">
        <v>91</v>
      </c>
      <c r="B19" s="107"/>
      <c r="C19" s="108"/>
      <c r="D19" s="65" t="s">
        <v>18</v>
      </c>
      <c r="E19" s="66">
        <f>E20</f>
        <v>14530</v>
      </c>
      <c r="F19" s="66">
        <f t="shared" si="6"/>
        <v>14530</v>
      </c>
      <c r="G19" s="66">
        <f t="shared" si="6"/>
        <v>14530</v>
      </c>
    </row>
    <row r="20" spans="1:7" x14ac:dyDescent="0.25">
      <c r="A20" s="118">
        <v>3</v>
      </c>
      <c r="B20" s="119"/>
      <c r="C20" s="120"/>
      <c r="D20" s="67" t="s">
        <v>22</v>
      </c>
      <c r="E20" s="66">
        <f>E21</f>
        <v>14530</v>
      </c>
      <c r="F20" s="66">
        <f t="shared" si="6"/>
        <v>14530</v>
      </c>
      <c r="G20" s="66">
        <f t="shared" si="6"/>
        <v>14530</v>
      </c>
    </row>
    <row r="21" spans="1:7" ht="26.25" customHeight="1" x14ac:dyDescent="0.25">
      <c r="A21" s="121">
        <v>32</v>
      </c>
      <c r="B21" s="122"/>
      <c r="C21" s="123"/>
      <c r="D21" s="67" t="s">
        <v>33</v>
      </c>
      <c r="E21" s="66">
        <v>14530</v>
      </c>
      <c r="F21" s="66">
        <v>14530</v>
      </c>
      <c r="G21" s="66">
        <v>14530</v>
      </c>
    </row>
    <row r="22" spans="1:7" ht="46.5" customHeight="1" x14ac:dyDescent="0.25">
      <c r="A22" s="112" t="s">
        <v>88</v>
      </c>
      <c r="B22" s="113"/>
      <c r="C22" s="114"/>
      <c r="D22" s="61" t="s">
        <v>89</v>
      </c>
      <c r="E22" s="62">
        <f>E23</f>
        <v>1215200</v>
      </c>
      <c r="F22" s="62">
        <f t="shared" ref="F22:G22" si="7">F23</f>
        <v>1215200</v>
      </c>
      <c r="G22" s="62">
        <f t="shared" si="7"/>
        <v>1215200</v>
      </c>
    </row>
    <row r="23" spans="1:7" x14ac:dyDescent="0.25">
      <c r="A23" s="112" t="s">
        <v>93</v>
      </c>
      <c r="B23" s="113"/>
      <c r="C23" s="114"/>
      <c r="D23" s="61" t="s">
        <v>94</v>
      </c>
      <c r="E23" s="62">
        <f>E24+E29+E34+E38+E45</f>
        <v>1215200</v>
      </c>
      <c r="F23" s="62">
        <f t="shared" ref="F23:G23" si="8">F24+F29+F34+F38+F45</f>
        <v>1215200</v>
      </c>
      <c r="G23" s="62">
        <f t="shared" si="8"/>
        <v>1215200</v>
      </c>
    </row>
    <row r="24" spans="1:7" ht="23.25" customHeight="1" x14ac:dyDescent="0.25">
      <c r="A24" s="124" t="s">
        <v>95</v>
      </c>
      <c r="B24" s="125"/>
      <c r="C24" s="126"/>
      <c r="D24" s="68" t="s">
        <v>65</v>
      </c>
      <c r="E24" s="64">
        <f>E26+E27</f>
        <v>2660</v>
      </c>
      <c r="F24" s="64">
        <f t="shared" ref="F24:G24" si="9">F25+F27</f>
        <v>2660</v>
      </c>
      <c r="G24" s="64">
        <f t="shared" si="9"/>
        <v>2660</v>
      </c>
    </row>
    <row r="25" spans="1:7" x14ac:dyDescent="0.25">
      <c r="A25" s="118">
        <v>3</v>
      </c>
      <c r="B25" s="119"/>
      <c r="C25" s="120"/>
      <c r="D25" s="67" t="s">
        <v>22</v>
      </c>
      <c r="E25" s="66">
        <f>E26</f>
        <v>1860</v>
      </c>
      <c r="F25" s="66">
        <f>F26</f>
        <v>1860</v>
      </c>
      <c r="G25" s="66">
        <f t="shared" ref="G25" si="10">G26</f>
        <v>1860</v>
      </c>
    </row>
    <row r="26" spans="1:7" x14ac:dyDescent="0.25">
      <c r="A26" s="121">
        <v>32</v>
      </c>
      <c r="B26" s="122"/>
      <c r="C26" s="123"/>
      <c r="D26" s="67" t="s">
        <v>33</v>
      </c>
      <c r="E26" s="55">
        <v>1860</v>
      </c>
      <c r="F26" s="55">
        <v>1860</v>
      </c>
      <c r="G26" s="55">
        <v>1860</v>
      </c>
    </row>
    <row r="27" spans="1:7" x14ac:dyDescent="0.25">
      <c r="A27" s="118">
        <v>4</v>
      </c>
      <c r="B27" s="119"/>
      <c r="C27" s="120"/>
      <c r="D27" s="67" t="s">
        <v>96</v>
      </c>
      <c r="E27" s="66">
        <v>800</v>
      </c>
      <c r="F27" s="66">
        <f>F28</f>
        <v>800</v>
      </c>
      <c r="G27" s="66">
        <f>G28</f>
        <v>800</v>
      </c>
    </row>
    <row r="28" spans="1:7" ht="25.5" x14ac:dyDescent="0.25">
      <c r="A28" s="121">
        <v>42</v>
      </c>
      <c r="B28" s="122"/>
      <c r="C28" s="123"/>
      <c r="D28" s="67" t="s">
        <v>87</v>
      </c>
      <c r="E28" s="55">
        <v>800</v>
      </c>
      <c r="F28" s="55">
        <v>800</v>
      </c>
      <c r="G28" s="55">
        <v>800</v>
      </c>
    </row>
    <row r="29" spans="1:7" ht="25.5" customHeight="1" x14ac:dyDescent="0.25">
      <c r="A29" s="124" t="s">
        <v>97</v>
      </c>
      <c r="B29" s="125"/>
      <c r="C29" s="126"/>
      <c r="D29" s="68" t="s">
        <v>37</v>
      </c>
      <c r="E29" s="64">
        <f>E30+E32</f>
        <v>3450</v>
      </c>
      <c r="F29" s="64">
        <f t="shared" ref="F29:G29" si="11">F30+F32</f>
        <v>3450</v>
      </c>
      <c r="G29" s="64">
        <f t="shared" si="11"/>
        <v>3450</v>
      </c>
    </row>
    <row r="30" spans="1:7" x14ac:dyDescent="0.25">
      <c r="A30" s="118">
        <v>3</v>
      </c>
      <c r="B30" s="119"/>
      <c r="C30" s="120"/>
      <c r="D30" s="67" t="s">
        <v>22</v>
      </c>
      <c r="E30" s="66">
        <f>E31</f>
        <v>2120</v>
      </c>
      <c r="F30" s="66">
        <f t="shared" ref="F30:G30" si="12">F31</f>
        <v>2120</v>
      </c>
      <c r="G30" s="66">
        <f t="shared" si="12"/>
        <v>2120</v>
      </c>
    </row>
    <row r="31" spans="1:7" x14ac:dyDescent="0.25">
      <c r="A31" s="121">
        <v>32</v>
      </c>
      <c r="B31" s="122"/>
      <c r="C31" s="123"/>
      <c r="D31" s="67" t="s">
        <v>33</v>
      </c>
      <c r="E31" s="55">
        <v>2120</v>
      </c>
      <c r="F31" s="55">
        <v>2120</v>
      </c>
      <c r="G31" s="55">
        <v>2120</v>
      </c>
    </row>
    <row r="32" spans="1:7" x14ac:dyDescent="0.25">
      <c r="A32" s="118">
        <v>4</v>
      </c>
      <c r="B32" s="119"/>
      <c r="C32" s="120"/>
      <c r="D32" s="67" t="s">
        <v>96</v>
      </c>
      <c r="E32" s="66">
        <f>E33</f>
        <v>1330</v>
      </c>
      <c r="F32" s="66">
        <f t="shared" ref="F32:G32" si="13">F33</f>
        <v>1330</v>
      </c>
      <c r="G32" s="66">
        <f t="shared" si="13"/>
        <v>1330</v>
      </c>
    </row>
    <row r="33" spans="1:7" ht="25.5" x14ac:dyDescent="0.25">
      <c r="A33" s="121">
        <v>42</v>
      </c>
      <c r="B33" s="122"/>
      <c r="C33" s="123"/>
      <c r="D33" s="67" t="s">
        <v>87</v>
      </c>
      <c r="E33" s="55">
        <v>1330</v>
      </c>
      <c r="F33" s="55">
        <v>1330</v>
      </c>
      <c r="G33" s="55">
        <v>1330</v>
      </c>
    </row>
    <row r="34" spans="1:7" ht="25.5" customHeight="1" x14ac:dyDescent="0.25">
      <c r="A34" s="124" t="s">
        <v>98</v>
      </c>
      <c r="B34" s="125"/>
      <c r="C34" s="126"/>
      <c r="D34" s="68" t="s">
        <v>62</v>
      </c>
      <c r="E34" s="64">
        <f>E35</f>
        <v>45730</v>
      </c>
      <c r="F34" s="64">
        <f t="shared" ref="F34:G34" si="14">F35</f>
        <v>45730</v>
      </c>
      <c r="G34" s="64">
        <f t="shared" si="14"/>
        <v>45730</v>
      </c>
    </row>
    <row r="35" spans="1:7" x14ac:dyDescent="0.25">
      <c r="A35" s="118">
        <v>3</v>
      </c>
      <c r="B35" s="119"/>
      <c r="C35" s="120"/>
      <c r="D35" s="67" t="s">
        <v>22</v>
      </c>
      <c r="E35" s="66">
        <f>E37+E36</f>
        <v>45730</v>
      </c>
      <c r="F35" s="66">
        <f t="shared" ref="F35:G35" si="15">F37+F36</f>
        <v>45730</v>
      </c>
      <c r="G35" s="66">
        <f t="shared" si="15"/>
        <v>45730</v>
      </c>
    </row>
    <row r="36" spans="1:7" x14ac:dyDescent="0.25">
      <c r="A36" s="69">
        <v>31</v>
      </c>
      <c r="B36" s="70"/>
      <c r="C36" s="67"/>
      <c r="D36" s="67" t="s">
        <v>92</v>
      </c>
      <c r="E36" s="66">
        <v>3180</v>
      </c>
      <c r="F36" s="66">
        <v>3180</v>
      </c>
      <c r="G36" s="66">
        <v>3180</v>
      </c>
    </row>
    <row r="37" spans="1:7" x14ac:dyDescent="0.25">
      <c r="A37" s="121">
        <v>32</v>
      </c>
      <c r="B37" s="122"/>
      <c r="C37" s="123"/>
      <c r="D37" s="67" t="s">
        <v>33</v>
      </c>
      <c r="E37" s="55">
        <v>42550</v>
      </c>
      <c r="F37" s="55">
        <v>42550</v>
      </c>
      <c r="G37" s="55">
        <v>42550</v>
      </c>
    </row>
    <row r="38" spans="1:7" ht="27" customHeight="1" x14ac:dyDescent="0.25">
      <c r="A38" s="124" t="s">
        <v>99</v>
      </c>
      <c r="B38" s="125"/>
      <c r="C38" s="126"/>
      <c r="D38" s="68" t="s">
        <v>68</v>
      </c>
      <c r="E38" s="64">
        <f>E39+E43</f>
        <v>1117570</v>
      </c>
      <c r="F38" s="64">
        <f t="shared" ref="F38:G38" si="16">F39+F43</f>
        <v>1117570</v>
      </c>
      <c r="G38" s="64">
        <f t="shared" si="16"/>
        <v>1117570</v>
      </c>
    </row>
    <row r="39" spans="1:7" x14ac:dyDescent="0.25">
      <c r="A39" s="118">
        <v>3</v>
      </c>
      <c r="B39" s="119"/>
      <c r="C39" s="120"/>
      <c r="D39" s="67" t="s">
        <v>22</v>
      </c>
      <c r="E39" s="66">
        <f>E40+E41+E42</f>
        <v>1106280</v>
      </c>
      <c r="F39" s="66">
        <f t="shared" ref="F39:G39" si="17">F40+F41+F42</f>
        <v>1106280</v>
      </c>
      <c r="G39" s="66">
        <f t="shared" si="17"/>
        <v>1106280</v>
      </c>
    </row>
    <row r="40" spans="1:7" x14ac:dyDescent="0.25">
      <c r="A40" s="121">
        <v>31</v>
      </c>
      <c r="B40" s="122"/>
      <c r="C40" s="123"/>
      <c r="D40" s="67" t="s">
        <v>92</v>
      </c>
      <c r="E40" s="66">
        <v>1051870</v>
      </c>
      <c r="F40" s="66">
        <v>1051870</v>
      </c>
      <c r="G40" s="66">
        <v>1051870</v>
      </c>
    </row>
    <row r="41" spans="1:7" x14ac:dyDescent="0.25">
      <c r="A41" s="121">
        <v>32</v>
      </c>
      <c r="B41" s="122"/>
      <c r="C41" s="123"/>
      <c r="D41" s="67" t="s">
        <v>33</v>
      </c>
      <c r="E41" s="55">
        <v>38480</v>
      </c>
      <c r="F41" s="55">
        <v>38480</v>
      </c>
      <c r="G41" s="55">
        <v>38480</v>
      </c>
    </row>
    <row r="42" spans="1:7" ht="32.25" customHeight="1" x14ac:dyDescent="0.25">
      <c r="A42" s="71">
        <v>37</v>
      </c>
      <c r="B42" s="72"/>
      <c r="C42" s="73"/>
      <c r="D42" s="67" t="s">
        <v>100</v>
      </c>
      <c r="E42" s="55">
        <v>15930</v>
      </c>
      <c r="F42" s="55">
        <v>15930</v>
      </c>
      <c r="G42" s="55">
        <v>15930</v>
      </c>
    </row>
    <row r="43" spans="1:7" x14ac:dyDescent="0.25">
      <c r="A43" s="118">
        <v>4</v>
      </c>
      <c r="B43" s="119"/>
      <c r="C43" s="120"/>
      <c r="D43" s="67" t="s">
        <v>96</v>
      </c>
      <c r="E43" s="66">
        <f>E44</f>
        <v>11290</v>
      </c>
      <c r="F43" s="66">
        <f>F44</f>
        <v>11290</v>
      </c>
      <c r="G43" s="66">
        <f>G44</f>
        <v>11290</v>
      </c>
    </row>
    <row r="44" spans="1:7" ht="27.75" customHeight="1" x14ac:dyDescent="0.25">
      <c r="A44" s="121">
        <v>42</v>
      </c>
      <c r="B44" s="122"/>
      <c r="C44" s="123"/>
      <c r="D44" s="67" t="s">
        <v>87</v>
      </c>
      <c r="E44" s="55">
        <v>11290</v>
      </c>
      <c r="F44" s="55">
        <v>11290</v>
      </c>
      <c r="G44" s="55">
        <v>11290</v>
      </c>
    </row>
    <row r="45" spans="1:7" ht="28.5" customHeight="1" x14ac:dyDescent="0.25">
      <c r="A45" s="124" t="s">
        <v>101</v>
      </c>
      <c r="B45" s="125"/>
      <c r="C45" s="126"/>
      <c r="D45" s="68" t="s">
        <v>61</v>
      </c>
      <c r="E45" s="64">
        <f>E46+E49</f>
        <v>45790</v>
      </c>
      <c r="F45" s="64">
        <f>F46+F49</f>
        <v>45790</v>
      </c>
      <c r="G45" s="64">
        <f>G46+G49</f>
        <v>45790</v>
      </c>
    </row>
    <row r="46" spans="1:7" x14ac:dyDescent="0.25">
      <c r="A46" s="118">
        <v>3</v>
      </c>
      <c r="B46" s="119"/>
      <c r="C46" s="120"/>
      <c r="D46" s="67" t="s">
        <v>22</v>
      </c>
      <c r="E46" s="66">
        <f>E47+E48</f>
        <v>40490</v>
      </c>
      <c r="F46" s="66">
        <f t="shared" ref="F46:G46" si="18">F47+F48</f>
        <v>40490</v>
      </c>
      <c r="G46" s="66">
        <f t="shared" si="18"/>
        <v>40490</v>
      </c>
    </row>
    <row r="47" spans="1:7" x14ac:dyDescent="0.25">
      <c r="A47" s="121">
        <v>31</v>
      </c>
      <c r="B47" s="122"/>
      <c r="C47" s="123"/>
      <c r="D47" s="67" t="s">
        <v>92</v>
      </c>
      <c r="E47" s="66">
        <v>14600</v>
      </c>
      <c r="F47" s="66">
        <v>14600</v>
      </c>
      <c r="G47" s="66">
        <v>14600</v>
      </c>
    </row>
    <row r="48" spans="1:7" x14ac:dyDescent="0.25">
      <c r="A48" s="121">
        <v>32</v>
      </c>
      <c r="B48" s="122"/>
      <c r="C48" s="123"/>
      <c r="D48" s="67" t="s">
        <v>33</v>
      </c>
      <c r="E48" s="55">
        <v>25890</v>
      </c>
      <c r="F48" s="55">
        <v>25890</v>
      </c>
      <c r="G48" s="55">
        <v>25890</v>
      </c>
    </row>
    <row r="49" spans="1:7" x14ac:dyDescent="0.25">
      <c r="A49" s="118">
        <v>4</v>
      </c>
      <c r="B49" s="119"/>
      <c r="C49" s="120"/>
      <c r="D49" s="67" t="s">
        <v>96</v>
      </c>
      <c r="E49" s="66">
        <f>E50</f>
        <v>5300</v>
      </c>
      <c r="F49" s="66">
        <f>F50</f>
        <v>5300</v>
      </c>
      <c r="G49" s="66">
        <f>G50</f>
        <v>5300</v>
      </c>
    </row>
    <row r="50" spans="1:7" ht="25.5" x14ac:dyDescent="0.25">
      <c r="A50" s="121">
        <v>42</v>
      </c>
      <c r="B50" s="122"/>
      <c r="C50" s="123"/>
      <c r="D50" s="67" t="s">
        <v>87</v>
      </c>
      <c r="E50" s="55">
        <v>5300</v>
      </c>
      <c r="F50" s="55">
        <v>5300</v>
      </c>
      <c r="G50" s="55">
        <v>5300</v>
      </c>
    </row>
  </sheetData>
  <mergeCells count="46">
    <mergeCell ref="A49:C49"/>
    <mergeCell ref="A50:C50"/>
    <mergeCell ref="A45:C45"/>
    <mergeCell ref="A46:C46"/>
    <mergeCell ref="A47:C47"/>
    <mergeCell ref="A48:C48"/>
    <mergeCell ref="A41:C41"/>
    <mergeCell ref="A43:C43"/>
    <mergeCell ref="A44:C44"/>
    <mergeCell ref="A37:C37"/>
    <mergeCell ref="A38:C38"/>
    <mergeCell ref="A39:C39"/>
    <mergeCell ref="A40:C40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2:C22"/>
    <mergeCell ref="A23:C23"/>
    <mergeCell ref="A21:C21"/>
    <mergeCell ref="A15:C15"/>
    <mergeCell ref="A16:C16"/>
    <mergeCell ref="A17:C17"/>
    <mergeCell ref="A18:C18"/>
    <mergeCell ref="A19:C19"/>
    <mergeCell ref="A20:C20"/>
    <mergeCell ref="A14:C14"/>
    <mergeCell ref="A1:G1"/>
    <mergeCell ref="A3:G3"/>
    <mergeCell ref="A5:C5"/>
    <mergeCell ref="A6:C6"/>
    <mergeCell ref="A7:C7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2022-11-14T11:31:18Z</cp:lastPrinted>
  <dcterms:created xsi:type="dcterms:W3CDTF">2022-08-12T12:51:27Z</dcterms:created>
  <dcterms:modified xsi:type="dcterms:W3CDTF">2023-02-06T14:21:36Z</dcterms:modified>
</cp:coreProperties>
</file>