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<sst xmlns="http://schemas.openxmlformats.org/spreadsheetml/2006/main" count="145" uniqueCount="72">
  <si>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</si>
  <si>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</si>
  <si>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</si>
  <si>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</si>
  <si>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</si>
  <si>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</si>
  <si>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</si>
  <si>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</si>
  <si>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</si>
  <si>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</si>
  <si>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</si>
  <si>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</si>
  <si>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</si>
  <si>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</si>
  <si>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</si>
  <si>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</si>
  <si>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</si>
  <si>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</si>
  <si>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</si>
  <si>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</si>
  <si>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</si>
  <si>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</si>
  <si>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</si>
  <si>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</si>
  <si>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</si>
  <si>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</si>
  <si>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</si>
  <si>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</si>
  <si>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</si>
  <si>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</si>
  <si>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</si>
  <si>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</si>
  <si>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</si>
  <si>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</si>
  <si>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</si>
  <si>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</si>
  <si>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</si>
  <si>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</si>
  <si>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</si>
  <si>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</si>
  <si>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</si>
  <si>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</si>
  <si>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</si>
  <si>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</si>
  <si>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</si>
  <si>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</si>
  <si>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</si>
  <si>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</si>
  <si>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</si>
  <si>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</si>
  <si>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</si>
  <si>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</si>
  <si>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</si>
  <si>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AKTIVOSTI</t>
  </si>
  <si>
    <t>Rashodi za nabavu proizvedene dugotrajne imovine</t>
  </si>
  <si>
    <t>PRILOG 1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</si>
  <si>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</si>
  <si>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</si>
  <si>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</si>
  <si>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</si>
  <si>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</si>
  <si>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</si>
  <si>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OSNOVNA ŠKOLA OROSLAVJE</t>
  </si>
  <si>
    <t>PROGRAM: Osnovno obrazovanje</t>
  </si>
  <si>
    <t xml:space="preserve">Ostali nespomenuti rashodi </t>
  </si>
  <si>
    <t>Postrojenja i oprema</t>
  </si>
  <si>
    <t>Ostale naknade građanima</t>
  </si>
  <si>
    <t>Ostale naknade</t>
  </si>
  <si>
    <t xml:space="preserve">Knjige </t>
  </si>
  <si>
    <t xml:space="preserve">NAZIV AKTIVOSTI </t>
  </si>
  <si>
    <t>3+4</t>
  </si>
  <si>
    <t>FINANCIJSKI PLAN OSNOVNE ŠKOLE OROSLAVJE 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</si>
</sst>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/>
    </xf>
    <xf numFmtId="3" fontId="21" fillId="0" borderId="50" xfId="0" applyNumberFormat="1" applyFont="1" applyBorder="1" applyAlignment="1">
      <alignment horizont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 horizontal="center" vertical="center" wrapText="1"/>
    </xf>
    <xf numFmtId="1" fontId="22" fillId="0" borderId="53" xfId="0" applyNumberFormat="1" applyFont="1" applyFill="1" applyBorder="1" applyAlignment="1">
      <alignment horizontal="left" wrapText="1"/>
    </xf>
    <xf numFmtId="3" fontId="21" fillId="0" borderId="34" xfId="0" applyNumberFormat="1" applyFont="1" applyBorder="1" applyAlignment="1">
      <alignment horizontal="right" vertical="center" wrapText="1"/>
    </xf>
    <xf numFmtId="0" fontId="69" fillId="0" borderId="32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4" fontId="70" fillId="0" borderId="32" xfId="0" applyNumberFormat="1" applyFont="1" applyFill="1" applyBorder="1" applyAlignment="1" applyProtection="1">
      <alignment/>
      <protection/>
    </xf>
    <xf numFmtId="4" fontId="26" fillId="0" borderId="32" xfId="0" applyNumberFormat="1" applyFont="1" applyFill="1" applyBorder="1" applyAlignment="1" applyProtection="1">
      <alignment/>
      <protection/>
    </xf>
    <xf numFmtId="4" fontId="25" fillId="0" borderId="32" xfId="0" applyNumberFormat="1" applyFont="1" applyFill="1" applyBorder="1" applyAlignment="1" applyProtection="1">
      <alignment/>
      <protection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2" fillId="0" borderId="32" xfId="0" applyNumberFormat="1" applyFont="1" applyFill="1" applyBorder="1" applyAlignment="1" applyProtection="1">
      <alignment wrapText="1"/>
      <protection/>
    </xf>
    <xf numFmtId="4" fontId="21" fillId="0" borderId="32" xfId="0" applyNumberFormat="1" applyFont="1" applyFill="1" applyBorder="1" applyAlignment="1" applyProtection="1">
      <alignment/>
      <protection/>
    </xf>
    <xf numFmtId="4" fontId="22" fillId="0" borderId="3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1" fillId="0" borderId="32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0" fontId="22" fillId="0" borderId="32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20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200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3.421875" style="3" customWidth="1"/>
    <col min="6" max="6" width="15.8515625" style="3" bestFit="1" customWidth="1"/>
    <col min="7" max="7" width="17.28125" style="3" customWidth="1"/>
    <col min="8" max="8" width="17.4218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9" t="s">
        <v>55</v>
      </c>
      <c r="B2" s="169"/>
      <c r="C2" s="169"/>
      <c r="D2" s="169"/>
      <c r="E2" s="169"/>
      <c r="F2" s="169"/>
      <c r="G2" s="169"/>
      <c r="H2" s="169"/>
    </row>
    <row r="3" spans="1:8" ht="48" customHeight="1">
      <c r="A3" s="162" t="s">
        <v>71</v>
      </c>
      <c r="B3" s="162"/>
      <c r="C3" s="162"/>
      <c r="D3" s="162"/>
      <c r="E3" s="162"/>
      <c r="F3" s="162"/>
      <c r="G3" s="162"/>
      <c r="H3" s="162"/>
    </row>
    <row r="4" spans="1:8" s="48" customFormat="1" ht="26.25" customHeight="1">
      <c r="A4" s="162" t="s">
        <v>34</v>
      </c>
      <c r="B4" s="162"/>
      <c r="C4" s="162"/>
      <c r="D4" s="162"/>
      <c r="E4" s="162"/>
      <c r="F4" s="162"/>
      <c r="G4" s="170"/>
      <c r="H4" s="17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57</v>
      </c>
      <c r="G6" s="55" t="s">
        <v>58</v>
      </c>
      <c r="H6" s="56" t="s">
        <v>59</v>
      </c>
      <c r="I6" s="57"/>
    </row>
    <row r="7" spans="1:9" ht="27.75" customHeight="1">
      <c r="A7" s="171" t="s">
        <v>36</v>
      </c>
      <c r="B7" s="157"/>
      <c r="C7" s="157"/>
      <c r="D7" s="157"/>
      <c r="E7" s="172"/>
      <c r="F7" s="71">
        <f>+F8+F9</f>
        <v>8445249</v>
      </c>
      <c r="G7" s="71">
        <f>G8+G9</f>
        <v>8453249</v>
      </c>
      <c r="H7" s="71">
        <f>+H8+H9</f>
        <v>8453249</v>
      </c>
      <c r="I7" s="69"/>
    </row>
    <row r="8" spans="1:8" ht="22.5" customHeight="1">
      <c r="A8" s="154" t="s">
        <v>0</v>
      </c>
      <c r="B8" s="155"/>
      <c r="C8" s="155"/>
      <c r="D8" s="155"/>
      <c r="E8" s="161"/>
      <c r="F8" s="74">
        <v>8443989</v>
      </c>
      <c r="G8" s="74">
        <v>8451989</v>
      </c>
      <c r="H8" s="74">
        <v>8451989</v>
      </c>
    </row>
    <row r="9" spans="1:8" ht="22.5" customHeight="1">
      <c r="A9" s="173" t="s">
        <v>38</v>
      </c>
      <c r="B9" s="161"/>
      <c r="C9" s="161"/>
      <c r="D9" s="161"/>
      <c r="E9" s="161"/>
      <c r="F9" s="74">
        <v>1260</v>
      </c>
      <c r="G9" s="74">
        <v>1260</v>
      </c>
      <c r="H9" s="74">
        <v>1260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8471249</v>
      </c>
      <c r="G10" s="71">
        <f>+G11+G12</f>
        <v>8453249</v>
      </c>
      <c r="H10" s="71">
        <f>+H11+H12</f>
        <v>8453249</v>
      </c>
    </row>
    <row r="11" spans="1:10" ht="22.5" customHeight="1">
      <c r="A11" s="158" t="s">
        <v>1</v>
      </c>
      <c r="B11" s="155"/>
      <c r="C11" s="155"/>
      <c r="D11" s="155"/>
      <c r="E11" s="159"/>
      <c r="F11" s="74">
        <v>8370249</v>
      </c>
      <c r="G11" s="74">
        <v>8368249</v>
      </c>
      <c r="H11" s="59">
        <v>8368249</v>
      </c>
      <c r="I11" s="38"/>
      <c r="J11" s="38"/>
    </row>
    <row r="12" spans="1:10" ht="22.5" customHeight="1">
      <c r="A12" s="160" t="s">
        <v>40</v>
      </c>
      <c r="B12" s="161"/>
      <c r="C12" s="161"/>
      <c r="D12" s="161"/>
      <c r="E12" s="161"/>
      <c r="F12" s="58">
        <v>101000</v>
      </c>
      <c r="G12" s="58">
        <v>85000</v>
      </c>
      <c r="H12" s="59">
        <v>85000</v>
      </c>
      <c r="I12" s="38"/>
      <c r="J12" s="38"/>
    </row>
    <row r="13" spans="1:10" ht="22.5" customHeight="1">
      <c r="A13" s="156" t="s">
        <v>2</v>
      </c>
      <c r="B13" s="157"/>
      <c r="C13" s="157"/>
      <c r="D13" s="157"/>
      <c r="E13" s="157"/>
      <c r="F13" s="72">
        <f>+F7-F10</f>
        <v>-26000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62"/>
      <c r="B14" s="152"/>
      <c r="C14" s="152"/>
      <c r="D14" s="152"/>
      <c r="E14" s="152"/>
      <c r="F14" s="153"/>
      <c r="G14" s="153"/>
      <c r="H14" s="153"/>
    </row>
    <row r="15" spans="1:10" ht="27.75" customHeight="1">
      <c r="A15" s="51"/>
      <c r="B15" s="52"/>
      <c r="C15" s="52"/>
      <c r="D15" s="53"/>
      <c r="E15" s="54"/>
      <c r="F15" s="55" t="s">
        <v>57</v>
      </c>
      <c r="G15" s="55" t="s">
        <v>58</v>
      </c>
      <c r="H15" s="56" t="s">
        <v>59</v>
      </c>
      <c r="J15" s="38"/>
    </row>
    <row r="16" spans="1:10" ht="30.75" customHeight="1">
      <c r="A16" s="163" t="s">
        <v>41</v>
      </c>
      <c r="B16" s="164"/>
      <c r="C16" s="164"/>
      <c r="D16" s="164"/>
      <c r="E16" s="165"/>
      <c r="F16" s="75">
        <v>26000</v>
      </c>
      <c r="G16" s="75"/>
      <c r="H16" s="76"/>
      <c r="J16" s="38"/>
    </row>
    <row r="17" spans="1:10" ht="34.5" customHeight="1">
      <c r="A17" s="166" t="s">
        <v>42</v>
      </c>
      <c r="B17" s="167"/>
      <c r="C17" s="167"/>
      <c r="D17" s="167"/>
      <c r="E17" s="168"/>
      <c r="F17" s="77">
        <v>26000</v>
      </c>
      <c r="G17" s="77"/>
      <c r="H17" s="72"/>
      <c r="J17" s="38"/>
    </row>
    <row r="18" spans="1:10" s="43" customFormat="1" ht="25.5" customHeight="1">
      <c r="A18" s="151"/>
      <c r="B18" s="152"/>
      <c r="C18" s="152"/>
      <c r="D18" s="152"/>
      <c r="E18" s="152"/>
      <c r="F18" s="153"/>
      <c r="G18" s="153"/>
      <c r="H18" s="15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57</v>
      </c>
      <c r="G19" s="55" t="s">
        <v>58</v>
      </c>
      <c r="H19" s="56" t="s">
        <v>59</v>
      </c>
      <c r="J19" s="78"/>
      <c r="K19" s="78"/>
    </row>
    <row r="20" spans="1:10" s="43" customFormat="1" ht="22.5" customHeight="1">
      <c r="A20" s="154" t="s">
        <v>3</v>
      </c>
      <c r="B20" s="155"/>
      <c r="C20" s="155"/>
      <c r="D20" s="155"/>
      <c r="E20" s="155"/>
      <c r="F20" s="58"/>
      <c r="G20" s="58"/>
      <c r="H20" s="58"/>
      <c r="J20" s="78"/>
    </row>
    <row r="21" spans="1:8" s="43" customFormat="1" ht="33.75" customHeight="1">
      <c r="A21" s="154" t="s">
        <v>4</v>
      </c>
      <c r="B21" s="155"/>
      <c r="C21" s="155"/>
      <c r="D21" s="155"/>
      <c r="E21" s="155"/>
      <c r="F21" s="58"/>
      <c r="G21" s="58"/>
      <c r="H21" s="58"/>
    </row>
    <row r="22" spans="1:11" s="43" customFormat="1" ht="22.5" customHeight="1">
      <c r="A22" s="156" t="s">
        <v>5</v>
      </c>
      <c r="B22" s="157"/>
      <c r="C22" s="157"/>
      <c r="D22" s="157"/>
      <c r="E22" s="15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1"/>
      <c r="B23" s="152"/>
      <c r="C23" s="152"/>
      <c r="D23" s="152"/>
      <c r="E23" s="152"/>
      <c r="F23" s="153"/>
      <c r="G23" s="153"/>
      <c r="H23" s="153"/>
    </row>
    <row r="24" spans="1:8" s="43" customFormat="1" ht="22.5" customHeight="1">
      <c r="A24" s="158" t="s">
        <v>6</v>
      </c>
      <c r="B24" s="155"/>
      <c r="C24" s="155"/>
      <c r="D24" s="155"/>
      <c r="E24" s="155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9" t="s">
        <v>43</v>
      </c>
      <c r="B26" s="150"/>
      <c r="C26" s="150"/>
      <c r="D26" s="150"/>
      <c r="E26" s="150"/>
      <c r="F26" s="150"/>
      <c r="G26" s="150"/>
      <c r="H26" s="15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C28" sqref="C2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62" t="s">
        <v>7</v>
      </c>
      <c r="B1" s="162"/>
      <c r="C1" s="162"/>
      <c r="D1" s="162"/>
      <c r="E1" s="162"/>
      <c r="F1" s="162"/>
      <c r="G1" s="162"/>
      <c r="H1" s="162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77" t="s">
        <v>44</v>
      </c>
      <c r="C3" s="178"/>
      <c r="D3" s="178"/>
      <c r="E3" s="178"/>
      <c r="F3" s="178"/>
      <c r="G3" s="178"/>
      <c r="H3" s="179"/>
    </row>
    <row r="4" spans="1:8" s="1" customFormat="1" ht="90" thickBot="1">
      <c r="A4" s="66" t="s">
        <v>52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1">
        <v>636</v>
      </c>
      <c r="B5" s="102"/>
      <c r="C5" s="103"/>
      <c r="D5" s="104"/>
      <c r="E5" s="105">
        <v>6944000</v>
      </c>
      <c r="F5" s="105"/>
      <c r="G5" s="106"/>
      <c r="H5" s="107"/>
    </row>
    <row r="6" spans="1:8" s="1" customFormat="1" ht="12.75" customHeight="1">
      <c r="A6" s="123">
        <v>636</v>
      </c>
      <c r="B6" s="124"/>
      <c r="C6" s="125"/>
      <c r="D6" s="126"/>
      <c r="E6" s="127">
        <v>310000</v>
      </c>
      <c r="F6" s="127"/>
      <c r="G6" s="128"/>
      <c r="H6" s="129"/>
    </row>
    <row r="7" spans="1:8" s="1" customFormat="1" ht="12.75" customHeight="1">
      <c r="A7" s="123">
        <v>651</v>
      </c>
      <c r="B7" s="124"/>
      <c r="C7" s="125"/>
      <c r="D7" s="126"/>
      <c r="E7" s="127"/>
      <c r="F7" s="127"/>
      <c r="G7" s="128"/>
      <c r="H7" s="129"/>
    </row>
    <row r="8" spans="1:8" s="1" customFormat="1" ht="12.75">
      <c r="A8" s="108">
        <v>652</v>
      </c>
      <c r="B8" s="109"/>
      <c r="C8" s="110"/>
      <c r="D8" s="110">
        <v>280000</v>
      </c>
      <c r="E8" s="110"/>
      <c r="F8" s="110"/>
      <c r="G8" s="111"/>
      <c r="H8" s="112"/>
    </row>
    <row r="9" spans="1:8" s="1" customFormat="1" ht="12.75">
      <c r="A9" s="108">
        <v>653</v>
      </c>
      <c r="B9" s="109"/>
      <c r="C9" s="110"/>
      <c r="D9" s="110"/>
      <c r="E9" s="110"/>
      <c r="F9" s="110"/>
      <c r="G9" s="111"/>
      <c r="H9" s="112"/>
    </row>
    <row r="10" spans="1:8" s="1" customFormat="1" ht="12.75">
      <c r="A10" s="108">
        <v>661</v>
      </c>
      <c r="B10" s="109"/>
      <c r="C10" s="110">
        <v>17000</v>
      </c>
      <c r="D10" s="110"/>
      <c r="E10" s="110"/>
      <c r="F10" s="110"/>
      <c r="G10" s="111"/>
      <c r="H10" s="112"/>
    </row>
    <row r="11" spans="1:8" s="1" customFormat="1" ht="12.75">
      <c r="A11" s="108">
        <v>663</v>
      </c>
      <c r="B11" s="109"/>
      <c r="C11" s="110"/>
      <c r="D11" s="110"/>
      <c r="E11" s="110"/>
      <c r="F11" s="110">
        <v>6000</v>
      </c>
      <c r="G11" s="111"/>
      <c r="H11" s="112"/>
    </row>
    <row r="12" spans="1:8" s="1" customFormat="1" ht="12.75">
      <c r="A12" s="108">
        <v>671</v>
      </c>
      <c r="B12" s="109">
        <v>886989</v>
      </c>
      <c r="C12" s="110"/>
      <c r="D12" s="110"/>
      <c r="E12" s="110"/>
      <c r="F12" s="110"/>
      <c r="G12" s="111"/>
      <c r="H12" s="112"/>
    </row>
    <row r="13" spans="1:8" s="1" customFormat="1" ht="12.75">
      <c r="A13" s="108">
        <v>673</v>
      </c>
      <c r="B13" s="109"/>
      <c r="C13" s="110"/>
      <c r="D13" s="110"/>
      <c r="E13" s="110"/>
      <c r="F13" s="110"/>
      <c r="G13" s="111"/>
      <c r="H13" s="112"/>
    </row>
    <row r="14" spans="1:8" s="1" customFormat="1" ht="12.75">
      <c r="A14" s="108">
        <v>721</v>
      </c>
      <c r="B14" s="109"/>
      <c r="C14" s="110"/>
      <c r="D14" s="110"/>
      <c r="E14" s="110"/>
      <c r="F14" s="110"/>
      <c r="G14" s="111">
        <v>1260</v>
      </c>
      <c r="H14" s="112"/>
    </row>
    <row r="15" spans="1:8" s="1" customFormat="1" ht="13.5" thickBot="1">
      <c r="A15" s="108">
        <v>922</v>
      </c>
      <c r="B15" s="109"/>
      <c r="C15" s="110">
        <v>10000</v>
      </c>
      <c r="D15" s="110"/>
      <c r="E15" s="110"/>
      <c r="F15" s="110">
        <v>16000</v>
      </c>
      <c r="G15" s="111"/>
      <c r="H15" s="112"/>
    </row>
    <row r="16" spans="1:8" s="1" customFormat="1" ht="30" customHeight="1" thickBot="1">
      <c r="A16" s="11" t="s">
        <v>17</v>
      </c>
      <c r="B16" s="113">
        <f>B9+B5+B12</f>
        <v>886989</v>
      </c>
      <c r="C16" s="114">
        <f>+C8+C10+C15</f>
        <v>27000</v>
      </c>
      <c r="D16" s="114">
        <f>D5+D8</f>
        <v>280000</v>
      </c>
      <c r="E16" s="114">
        <f>E5+E6</f>
        <v>7254000</v>
      </c>
      <c r="F16" s="114">
        <f>F11+F15</f>
        <v>22000</v>
      </c>
      <c r="G16" s="114">
        <f>G14</f>
        <v>1260</v>
      </c>
      <c r="H16" s="115">
        <v>0</v>
      </c>
    </row>
    <row r="17" spans="1:8" s="1" customFormat="1" ht="28.5" customHeight="1" thickBot="1">
      <c r="A17" s="11" t="s">
        <v>45</v>
      </c>
      <c r="B17" s="174">
        <f>B16+C16+D16+E16+F16+G16+H16</f>
        <v>8471249</v>
      </c>
      <c r="C17" s="175"/>
      <c r="D17" s="175"/>
      <c r="E17" s="175"/>
      <c r="F17" s="175"/>
      <c r="G17" s="175"/>
      <c r="H17" s="176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77" t="s">
        <v>46</v>
      </c>
      <c r="C19" s="178"/>
      <c r="D19" s="178"/>
      <c r="E19" s="178"/>
      <c r="F19" s="178"/>
      <c r="G19" s="178"/>
      <c r="H19" s="179"/>
    </row>
    <row r="20" spans="1:8" ht="90" thickBot="1">
      <c r="A20" s="68" t="s">
        <v>52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3.5" thickBot="1">
      <c r="A21" s="130"/>
      <c r="B21" s="119"/>
      <c r="C21" s="120"/>
      <c r="D21" s="120"/>
      <c r="E21" s="120"/>
      <c r="F21" s="120"/>
      <c r="G21" s="121"/>
      <c r="H21" s="122"/>
    </row>
    <row r="22" spans="1:8" ht="12.75">
      <c r="A22" s="101">
        <v>63</v>
      </c>
      <c r="B22" s="131"/>
      <c r="C22" s="103"/>
      <c r="D22" s="104"/>
      <c r="E22" s="105">
        <v>7254000</v>
      </c>
      <c r="F22" s="105"/>
      <c r="G22" s="106"/>
      <c r="H22" s="107"/>
    </row>
    <row r="23" spans="1:8" ht="12.75">
      <c r="A23" s="123">
        <v>65</v>
      </c>
      <c r="B23" s="124"/>
      <c r="C23" s="125"/>
      <c r="D23" s="126">
        <v>280000</v>
      </c>
      <c r="E23" s="127"/>
      <c r="F23" s="127"/>
      <c r="G23" s="128"/>
      <c r="H23" s="129"/>
    </row>
    <row r="24" spans="1:8" ht="12.75">
      <c r="A24" s="108">
        <v>66</v>
      </c>
      <c r="B24" s="109"/>
      <c r="C24" s="110">
        <v>25000</v>
      </c>
      <c r="D24" s="110"/>
      <c r="E24" s="110"/>
      <c r="F24" s="110">
        <v>6000</v>
      </c>
      <c r="G24" s="111"/>
      <c r="H24" s="112"/>
    </row>
    <row r="25" spans="1:8" ht="12.75">
      <c r="A25" s="108">
        <v>67</v>
      </c>
      <c r="B25" s="109">
        <v>886989</v>
      </c>
      <c r="C25" s="110"/>
      <c r="D25" s="110"/>
      <c r="E25" s="110"/>
      <c r="F25" s="110"/>
      <c r="G25" s="111"/>
      <c r="H25" s="112"/>
    </row>
    <row r="26" spans="1:8" ht="12.75">
      <c r="A26" s="108">
        <v>72</v>
      </c>
      <c r="B26" s="109"/>
      <c r="C26" s="110"/>
      <c r="D26" s="110"/>
      <c r="E26" s="110"/>
      <c r="F26" s="110"/>
      <c r="G26" s="111">
        <v>1260</v>
      </c>
      <c r="H26" s="112"/>
    </row>
    <row r="27" spans="1:8" ht="13.5" thickBot="1">
      <c r="A27" s="108">
        <v>92</v>
      </c>
      <c r="B27" s="109"/>
      <c r="C27" s="110"/>
      <c r="D27" s="110"/>
      <c r="E27" s="110"/>
      <c r="F27" s="110"/>
      <c r="G27" s="111"/>
      <c r="H27" s="112"/>
    </row>
    <row r="28" spans="1:8" s="1" customFormat="1" ht="30" customHeight="1" thickBot="1">
      <c r="A28" s="11" t="s">
        <v>17</v>
      </c>
      <c r="B28" s="113">
        <f>B25+B22</f>
        <v>886989</v>
      </c>
      <c r="C28" s="114">
        <f>+C24</f>
        <v>25000</v>
      </c>
      <c r="D28" s="114">
        <f>D22+D23</f>
        <v>280000</v>
      </c>
      <c r="E28" s="114">
        <f>E22</f>
        <v>7254000</v>
      </c>
      <c r="F28" s="114">
        <f>+F24</f>
        <v>6000</v>
      </c>
      <c r="G28" s="114">
        <f>G26</f>
        <v>1260</v>
      </c>
      <c r="H28" s="115">
        <v>0</v>
      </c>
    </row>
    <row r="29" spans="1:8" s="1" customFormat="1" ht="28.5" customHeight="1" thickBot="1">
      <c r="A29" s="11" t="s">
        <v>47</v>
      </c>
      <c r="B29" s="174">
        <f>B28+C28+D28+E28+F28+G28+H28</f>
        <v>8453249</v>
      </c>
      <c r="C29" s="175"/>
      <c r="D29" s="175"/>
      <c r="E29" s="175"/>
      <c r="F29" s="175"/>
      <c r="G29" s="175"/>
      <c r="H29" s="176"/>
    </row>
    <row r="30" spans="4:5" ht="13.5" thickBot="1">
      <c r="D30" s="14"/>
      <c r="E30" s="15"/>
    </row>
    <row r="31" spans="1:8" ht="26.25" customHeight="1" thickBot="1">
      <c r="A31" s="67" t="s">
        <v>9</v>
      </c>
      <c r="B31" s="177" t="s">
        <v>56</v>
      </c>
      <c r="C31" s="178"/>
      <c r="D31" s="178"/>
      <c r="E31" s="178"/>
      <c r="F31" s="178"/>
      <c r="G31" s="178"/>
      <c r="H31" s="179"/>
    </row>
    <row r="32" spans="1:8" ht="90" thickBot="1">
      <c r="A32" s="68" t="s">
        <v>52</v>
      </c>
      <c r="B32" s="83" t="s">
        <v>10</v>
      </c>
      <c r="C32" s="84" t="s">
        <v>11</v>
      </c>
      <c r="D32" s="84" t="s">
        <v>12</v>
      </c>
      <c r="E32" s="84" t="s">
        <v>13</v>
      </c>
      <c r="F32" s="84" t="s">
        <v>14</v>
      </c>
      <c r="G32" s="84" t="s">
        <v>39</v>
      </c>
      <c r="H32" s="85" t="s">
        <v>16</v>
      </c>
    </row>
    <row r="33" spans="1:8" ht="13.5" thickBot="1">
      <c r="A33" s="130"/>
      <c r="B33" s="119"/>
      <c r="C33" s="120"/>
      <c r="D33" s="120"/>
      <c r="E33" s="120"/>
      <c r="F33" s="120"/>
      <c r="G33" s="121"/>
      <c r="H33" s="122"/>
    </row>
    <row r="34" spans="1:8" ht="12.75">
      <c r="A34" s="101">
        <v>63</v>
      </c>
      <c r="B34" s="102"/>
      <c r="C34" s="103"/>
      <c r="D34" s="104"/>
      <c r="E34" s="105">
        <v>7254000</v>
      </c>
      <c r="F34" s="105"/>
      <c r="G34" s="106"/>
      <c r="H34" s="107"/>
    </row>
    <row r="35" spans="1:8" ht="12.75">
      <c r="A35" s="123">
        <v>65</v>
      </c>
      <c r="B35" s="124"/>
      <c r="C35" s="125"/>
      <c r="D35" s="126">
        <v>280000</v>
      </c>
      <c r="E35" s="127"/>
      <c r="F35" s="127"/>
      <c r="G35" s="128"/>
      <c r="H35" s="129"/>
    </row>
    <row r="36" spans="1:8" ht="12.75">
      <c r="A36" s="108">
        <v>66</v>
      </c>
      <c r="B36" s="109"/>
      <c r="C36" s="110">
        <v>25000</v>
      </c>
      <c r="D36" s="110"/>
      <c r="E36" s="110"/>
      <c r="F36" s="110">
        <v>6000</v>
      </c>
      <c r="G36" s="111"/>
      <c r="H36" s="112"/>
    </row>
    <row r="37" spans="1:8" ht="12.75">
      <c r="A37" s="108">
        <v>67</v>
      </c>
      <c r="B37" s="109">
        <v>886989</v>
      </c>
      <c r="C37" s="110"/>
      <c r="D37" s="110"/>
      <c r="E37" s="110"/>
      <c r="F37" s="110"/>
      <c r="G37" s="111"/>
      <c r="H37" s="112"/>
    </row>
    <row r="38" spans="1:8" ht="12.75">
      <c r="A38" s="108">
        <v>72</v>
      </c>
      <c r="B38" s="109"/>
      <c r="C38" s="110"/>
      <c r="D38" s="110"/>
      <c r="E38" s="110"/>
      <c r="F38" s="110"/>
      <c r="G38" s="111">
        <v>1260</v>
      </c>
      <c r="H38" s="112"/>
    </row>
    <row r="39" spans="1:8" ht="13.5" thickBot="1">
      <c r="A39" s="108">
        <v>92</v>
      </c>
      <c r="B39" s="109"/>
      <c r="C39" s="110"/>
      <c r="D39" s="110"/>
      <c r="E39" s="110"/>
      <c r="F39" s="110"/>
      <c r="G39" s="111"/>
      <c r="H39" s="112"/>
    </row>
    <row r="40" spans="1:8" s="1" customFormat="1" ht="30" customHeight="1" thickBot="1">
      <c r="A40" s="11" t="s">
        <v>17</v>
      </c>
      <c r="B40" s="113">
        <f>B37+B34</f>
        <v>886989</v>
      </c>
      <c r="C40" s="114">
        <f>+C36</f>
        <v>25000</v>
      </c>
      <c r="D40" s="114">
        <f>D34+D35</f>
        <v>280000</v>
      </c>
      <c r="E40" s="114">
        <f>E34</f>
        <v>7254000</v>
      </c>
      <c r="F40" s="114">
        <f>+F36</f>
        <v>6000</v>
      </c>
      <c r="G40" s="114">
        <f>G38</f>
        <v>1260</v>
      </c>
      <c r="H40" s="115">
        <v>0</v>
      </c>
    </row>
    <row r="41" spans="1:8" s="1" customFormat="1" ht="28.5" customHeight="1" thickBot="1">
      <c r="A41" s="11" t="s">
        <v>60</v>
      </c>
      <c r="B41" s="174">
        <f>B40+C40+D40+E40+F40+G40+H40</f>
        <v>8453249</v>
      </c>
      <c r="C41" s="175"/>
      <c r="D41" s="175"/>
      <c r="E41" s="175"/>
      <c r="F41" s="175"/>
      <c r="G41" s="175"/>
      <c r="H41" s="176"/>
    </row>
    <row r="42" spans="3:5" ht="13.5" customHeight="1">
      <c r="C42" s="16"/>
      <c r="D42" s="14"/>
      <c r="E42" s="17"/>
    </row>
    <row r="43" spans="3:5" ht="13.5" customHeight="1">
      <c r="C43" s="16"/>
      <c r="D43" s="18"/>
      <c r="E43" s="19"/>
    </row>
    <row r="44" spans="4:5" ht="13.5" customHeight="1">
      <c r="D44" s="20"/>
      <c r="E44" s="21"/>
    </row>
    <row r="45" spans="4:5" ht="13.5" customHeight="1">
      <c r="D45" s="22"/>
      <c r="E45" s="23"/>
    </row>
    <row r="46" spans="4:5" ht="13.5" customHeight="1">
      <c r="D46" s="14"/>
      <c r="E46" s="15"/>
    </row>
    <row r="47" spans="3:5" ht="28.5" customHeight="1">
      <c r="C47" s="16"/>
      <c r="D47" s="14"/>
      <c r="E47" s="24"/>
    </row>
    <row r="48" spans="3:5" ht="13.5" customHeight="1">
      <c r="C48" s="16"/>
      <c r="D48" s="14"/>
      <c r="E48" s="19"/>
    </row>
    <row r="49" spans="4:5" ht="13.5" customHeight="1">
      <c r="D49" s="14"/>
      <c r="E49" s="15"/>
    </row>
    <row r="50" spans="4:5" ht="13.5" customHeight="1">
      <c r="D50" s="14"/>
      <c r="E50" s="23"/>
    </row>
    <row r="51" spans="4:5" ht="13.5" customHeight="1">
      <c r="D51" s="14"/>
      <c r="E51" s="15"/>
    </row>
    <row r="52" spans="4:5" ht="22.5" customHeight="1">
      <c r="D52" s="14"/>
      <c r="E52" s="25"/>
    </row>
    <row r="53" spans="4:5" ht="13.5" customHeight="1">
      <c r="D53" s="20"/>
      <c r="E53" s="21"/>
    </row>
    <row r="54" spans="2:5" ht="13.5" customHeight="1">
      <c r="B54" s="16"/>
      <c r="D54" s="20"/>
      <c r="E54" s="26"/>
    </row>
    <row r="55" spans="3:5" ht="13.5" customHeight="1">
      <c r="C55" s="16"/>
      <c r="D55" s="20"/>
      <c r="E55" s="27"/>
    </row>
    <row r="56" spans="3:5" ht="13.5" customHeight="1">
      <c r="C56" s="16"/>
      <c r="D56" s="22"/>
      <c r="E56" s="19"/>
    </row>
    <row r="57" spans="4:5" ht="13.5" customHeight="1">
      <c r="D57" s="14"/>
      <c r="E57" s="15"/>
    </row>
    <row r="58" spans="2:5" ht="13.5" customHeight="1">
      <c r="B58" s="16"/>
      <c r="D58" s="14"/>
      <c r="E58" s="17"/>
    </row>
    <row r="59" spans="3:5" ht="13.5" customHeight="1">
      <c r="C59" s="16"/>
      <c r="D59" s="14"/>
      <c r="E59" s="26"/>
    </row>
    <row r="60" spans="3:5" ht="13.5" customHeight="1">
      <c r="C60" s="16"/>
      <c r="D60" s="22"/>
      <c r="E60" s="19"/>
    </row>
    <row r="61" spans="4:5" ht="13.5" customHeight="1">
      <c r="D61" s="20"/>
      <c r="E61" s="15"/>
    </row>
    <row r="62" spans="3:5" ht="13.5" customHeight="1">
      <c r="C62" s="16"/>
      <c r="D62" s="20"/>
      <c r="E62" s="26"/>
    </row>
    <row r="63" spans="4:5" ht="22.5" customHeight="1">
      <c r="D63" s="22"/>
      <c r="E63" s="25"/>
    </row>
    <row r="64" spans="4:5" ht="13.5" customHeight="1">
      <c r="D64" s="14"/>
      <c r="E64" s="15"/>
    </row>
    <row r="65" spans="4:5" ht="13.5" customHeight="1">
      <c r="D65" s="22"/>
      <c r="E65" s="19"/>
    </row>
    <row r="66" spans="4:5" ht="13.5" customHeight="1">
      <c r="D66" s="14"/>
      <c r="E66" s="15"/>
    </row>
    <row r="67" spans="4:5" ht="13.5" customHeight="1">
      <c r="D67" s="14"/>
      <c r="E67" s="15"/>
    </row>
    <row r="68" spans="1:5" ht="13.5" customHeight="1">
      <c r="A68" s="16"/>
      <c r="D68" s="28"/>
      <c r="E68" s="26"/>
    </row>
    <row r="69" spans="2:5" ht="13.5" customHeight="1">
      <c r="B69" s="16"/>
      <c r="C69" s="16"/>
      <c r="D69" s="29"/>
      <c r="E69" s="26"/>
    </row>
    <row r="70" spans="2:5" ht="13.5" customHeight="1">
      <c r="B70" s="16"/>
      <c r="C70" s="16"/>
      <c r="D70" s="29"/>
      <c r="E70" s="17"/>
    </row>
    <row r="71" spans="2:5" ht="13.5" customHeight="1">
      <c r="B71" s="16"/>
      <c r="C71" s="16"/>
      <c r="D71" s="22"/>
      <c r="E71" s="23"/>
    </row>
    <row r="72" spans="4:5" ht="12.75">
      <c r="D72" s="14"/>
      <c r="E72" s="15"/>
    </row>
    <row r="73" spans="2:5" ht="12.75">
      <c r="B73" s="16"/>
      <c r="D73" s="14"/>
      <c r="E73" s="26"/>
    </row>
    <row r="74" spans="3:5" ht="12.75">
      <c r="C74" s="16"/>
      <c r="D74" s="14"/>
      <c r="E74" s="17"/>
    </row>
    <row r="75" spans="3:5" ht="12.75">
      <c r="C75" s="16"/>
      <c r="D75" s="22"/>
      <c r="E75" s="19"/>
    </row>
    <row r="76" spans="4:5" ht="12.75">
      <c r="D76" s="14"/>
      <c r="E76" s="15"/>
    </row>
    <row r="77" spans="4:5" ht="12.75">
      <c r="D77" s="14"/>
      <c r="E77" s="15"/>
    </row>
    <row r="78" spans="4:5" ht="12.75">
      <c r="D78" s="30"/>
      <c r="E78" s="31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22"/>
      <c r="E82" s="19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1:5" ht="28.5" customHeight="1">
      <c r="A89" s="32"/>
      <c r="B89" s="32"/>
      <c r="C89" s="32"/>
      <c r="D89" s="33"/>
      <c r="E89" s="34"/>
    </row>
    <row r="90" spans="3:5" ht="12.75">
      <c r="C90" s="16"/>
      <c r="D90" s="14"/>
      <c r="E90" s="17"/>
    </row>
    <row r="91" spans="4:5" ht="12.75">
      <c r="D91" s="35"/>
      <c r="E91" s="36"/>
    </row>
    <row r="92" spans="4:5" ht="12.75">
      <c r="D92" s="14"/>
      <c r="E92" s="15"/>
    </row>
    <row r="93" spans="4:5" ht="12.75">
      <c r="D93" s="30"/>
      <c r="E93" s="31"/>
    </row>
    <row r="94" spans="4:5" ht="12.75">
      <c r="D94" s="30"/>
      <c r="E94" s="31"/>
    </row>
    <row r="95" spans="4:5" ht="12.75">
      <c r="D95" s="14"/>
      <c r="E95" s="15"/>
    </row>
    <row r="96" spans="4:5" ht="12.75">
      <c r="D96" s="22"/>
      <c r="E96" s="19"/>
    </row>
    <row r="97" spans="4:5" ht="12.75">
      <c r="D97" s="14"/>
      <c r="E97" s="15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30"/>
      <c r="E101" s="31"/>
    </row>
    <row r="102" spans="4:5" ht="12.75">
      <c r="D102" s="22"/>
      <c r="E102" s="36"/>
    </row>
    <row r="103" spans="4:5" ht="12.75">
      <c r="D103" s="20"/>
      <c r="E103" s="31"/>
    </row>
    <row r="104" spans="4:5" ht="12.75">
      <c r="D104" s="22"/>
      <c r="E104" s="19"/>
    </row>
    <row r="105" spans="4:5" ht="12.75">
      <c r="D105" s="14"/>
      <c r="E105" s="15"/>
    </row>
    <row r="106" spans="3:5" ht="12.75">
      <c r="C106" s="16"/>
      <c r="D106" s="14"/>
      <c r="E106" s="17"/>
    </row>
    <row r="107" spans="4:5" ht="12.75">
      <c r="D107" s="20"/>
      <c r="E107" s="19"/>
    </row>
    <row r="108" spans="4:5" ht="12.75">
      <c r="D108" s="20"/>
      <c r="E108" s="31"/>
    </row>
    <row r="109" spans="3:5" ht="12.75">
      <c r="C109" s="16"/>
      <c r="D109" s="20"/>
      <c r="E109" s="37"/>
    </row>
    <row r="110" spans="3:5" ht="12.75">
      <c r="C110" s="16"/>
      <c r="D110" s="22"/>
      <c r="E110" s="23"/>
    </row>
    <row r="111" spans="4:5" ht="12.75">
      <c r="D111" s="14"/>
      <c r="E111" s="15"/>
    </row>
    <row r="112" spans="4:5" ht="12.75">
      <c r="D112" s="35"/>
      <c r="E112" s="38"/>
    </row>
    <row r="113" spans="4:5" ht="11.25" customHeight="1">
      <c r="D113" s="30"/>
      <c r="E113" s="31"/>
    </row>
    <row r="114" spans="2:5" ht="24" customHeight="1">
      <c r="B114" s="16"/>
      <c r="D114" s="30"/>
      <c r="E114" s="39"/>
    </row>
    <row r="115" spans="3:5" ht="15" customHeight="1">
      <c r="C115" s="16"/>
      <c r="D115" s="30"/>
      <c r="E115" s="39"/>
    </row>
    <row r="116" spans="4:5" ht="11.25" customHeight="1">
      <c r="D116" s="35"/>
      <c r="E116" s="36"/>
    </row>
    <row r="117" spans="4:5" ht="12.75">
      <c r="D117" s="30"/>
      <c r="E117" s="31"/>
    </row>
    <row r="118" spans="2:5" ht="13.5" customHeight="1">
      <c r="B118" s="16"/>
      <c r="D118" s="30"/>
      <c r="E118" s="40"/>
    </row>
    <row r="119" spans="3:5" ht="12.75" customHeight="1">
      <c r="C119" s="16"/>
      <c r="D119" s="30"/>
      <c r="E119" s="17"/>
    </row>
    <row r="120" spans="3:5" ht="12.75" customHeight="1">
      <c r="C120" s="16"/>
      <c r="D120" s="22"/>
      <c r="E120" s="23"/>
    </row>
    <row r="121" spans="4:5" ht="12.75">
      <c r="D121" s="14"/>
      <c r="E121" s="15"/>
    </row>
    <row r="122" spans="3:5" ht="12.75">
      <c r="C122" s="16"/>
      <c r="D122" s="14"/>
      <c r="E122" s="37"/>
    </row>
    <row r="123" spans="4:5" ht="12.75">
      <c r="D123" s="35"/>
      <c r="E123" s="36"/>
    </row>
    <row r="124" spans="4:5" ht="12.75">
      <c r="D124" s="30"/>
      <c r="E124" s="31"/>
    </row>
    <row r="125" spans="4:5" ht="12.75">
      <c r="D125" s="14"/>
      <c r="E125" s="15"/>
    </row>
    <row r="126" spans="1:5" ht="19.5" customHeight="1">
      <c r="A126" s="41"/>
      <c r="B126" s="6"/>
      <c r="C126" s="6"/>
      <c r="D126" s="6"/>
      <c r="E126" s="26"/>
    </row>
    <row r="127" spans="1:5" ht="15" customHeight="1">
      <c r="A127" s="16"/>
      <c r="D127" s="28"/>
      <c r="E127" s="26"/>
    </row>
    <row r="128" spans="1:5" ht="12.75">
      <c r="A128" s="16"/>
      <c r="B128" s="16"/>
      <c r="D128" s="28"/>
      <c r="E128" s="17"/>
    </row>
    <row r="129" spans="3:5" ht="12.75">
      <c r="C129" s="16"/>
      <c r="D129" s="14"/>
      <c r="E129" s="26"/>
    </row>
    <row r="130" spans="4:5" ht="12.75">
      <c r="D130" s="18"/>
      <c r="E130" s="19"/>
    </row>
    <row r="131" spans="2:5" ht="12.75">
      <c r="B131" s="16"/>
      <c r="D131" s="14"/>
      <c r="E131" s="17"/>
    </row>
    <row r="132" spans="3:5" ht="12.75">
      <c r="C132" s="16"/>
      <c r="D132" s="14"/>
      <c r="E132" s="17"/>
    </row>
    <row r="133" spans="4:5" ht="12.75">
      <c r="D133" s="22"/>
      <c r="E133" s="23"/>
    </row>
    <row r="134" spans="3:5" ht="22.5" customHeight="1">
      <c r="C134" s="16"/>
      <c r="D134" s="14"/>
      <c r="E134" s="24"/>
    </row>
    <row r="135" spans="4:5" ht="12.75">
      <c r="D135" s="14"/>
      <c r="E135" s="23"/>
    </row>
    <row r="136" spans="2:5" ht="12.75">
      <c r="B136" s="16"/>
      <c r="D136" s="20"/>
      <c r="E136" s="26"/>
    </row>
    <row r="137" spans="3:5" ht="12.75">
      <c r="C137" s="16"/>
      <c r="D137" s="20"/>
      <c r="E137" s="27"/>
    </row>
    <row r="138" spans="4:5" ht="12.75">
      <c r="D138" s="22"/>
      <c r="E138" s="19"/>
    </row>
    <row r="139" spans="1:5" ht="13.5" customHeight="1">
      <c r="A139" s="16"/>
      <c r="D139" s="28"/>
      <c r="E139" s="26"/>
    </row>
    <row r="140" spans="2:5" ht="13.5" customHeight="1">
      <c r="B140" s="16"/>
      <c r="D140" s="14"/>
      <c r="E140" s="26"/>
    </row>
    <row r="141" spans="3:5" ht="13.5" customHeight="1">
      <c r="C141" s="16"/>
      <c r="D141" s="14"/>
      <c r="E141" s="17"/>
    </row>
    <row r="142" spans="3:5" ht="12.75">
      <c r="C142" s="16"/>
      <c r="D142" s="22"/>
      <c r="E142" s="19"/>
    </row>
    <row r="143" spans="3:5" ht="12.75">
      <c r="C143" s="16"/>
      <c r="D143" s="14"/>
      <c r="E143" s="17"/>
    </row>
    <row r="144" spans="4:5" ht="12.75">
      <c r="D144" s="35"/>
      <c r="E144" s="36"/>
    </row>
    <row r="145" spans="3:5" ht="12.75">
      <c r="C145" s="16"/>
      <c r="D145" s="20"/>
      <c r="E145" s="37"/>
    </row>
    <row r="146" spans="3:5" ht="12.75">
      <c r="C146" s="16"/>
      <c r="D146" s="22"/>
      <c r="E146" s="23"/>
    </row>
    <row r="147" spans="4:5" ht="12.75">
      <c r="D147" s="35"/>
      <c r="E147" s="42"/>
    </row>
    <row r="148" spans="2:5" ht="12.75">
      <c r="B148" s="16"/>
      <c r="D148" s="30"/>
      <c r="E148" s="40"/>
    </row>
    <row r="149" spans="3:5" ht="12.75">
      <c r="C149" s="16"/>
      <c r="D149" s="30"/>
      <c r="E149" s="17"/>
    </row>
    <row r="150" spans="3:5" ht="12.75">
      <c r="C150" s="16"/>
      <c r="D150" s="22"/>
      <c r="E150" s="23"/>
    </row>
    <row r="151" spans="3:5" ht="12.75">
      <c r="C151" s="16"/>
      <c r="D151" s="22"/>
      <c r="E151" s="23"/>
    </row>
    <row r="152" spans="4:5" ht="12.75">
      <c r="D152" s="14"/>
      <c r="E152" s="15"/>
    </row>
    <row r="153" spans="1:5" s="43" customFormat="1" ht="18" customHeight="1">
      <c r="A153" s="180"/>
      <c r="B153" s="181"/>
      <c r="C153" s="181"/>
      <c r="D153" s="181"/>
      <c r="E153" s="181"/>
    </row>
    <row r="154" spans="1:5" ht="28.5" customHeight="1">
      <c r="A154" s="32"/>
      <c r="B154" s="32"/>
      <c r="C154" s="32"/>
      <c r="D154" s="33"/>
      <c r="E154" s="34"/>
    </row>
    <row r="156" spans="1:5" ht="15.75">
      <c r="A156" s="45"/>
      <c r="B156" s="16"/>
      <c r="C156" s="16"/>
      <c r="D156" s="46"/>
      <c r="E156" s="5"/>
    </row>
    <row r="157" spans="1:5" ht="12.75">
      <c r="A157" s="16"/>
      <c r="B157" s="16"/>
      <c r="C157" s="16"/>
      <c r="D157" s="46"/>
      <c r="E157" s="5"/>
    </row>
    <row r="158" spans="1:5" ht="17.25" customHeight="1">
      <c r="A158" s="16"/>
      <c r="B158" s="16"/>
      <c r="C158" s="16"/>
      <c r="D158" s="46"/>
      <c r="E158" s="5"/>
    </row>
    <row r="159" spans="1:5" ht="13.5" customHeight="1">
      <c r="A159" s="16"/>
      <c r="B159" s="16"/>
      <c r="C159" s="16"/>
      <c r="D159" s="46"/>
      <c r="E159" s="5"/>
    </row>
    <row r="160" spans="1:5" ht="12.75">
      <c r="A160" s="16"/>
      <c r="B160" s="16"/>
      <c r="C160" s="16"/>
      <c r="D160" s="46"/>
      <c r="E160" s="5"/>
    </row>
    <row r="161" spans="1:3" ht="12.75">
      <c r="A161" s="16"/>
      <c r="B161" s="16"/>
      <c r="C161" s="16"/>
    </row>
    <row r="162" spans="1:5" ht="12.75">
      <c r="A162" s="16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47"/>
    </row>
    <row r="164" spans="1:5" ht="12.75">
      <c r="A164" s="16"/>
      <c r="B164" s="16"/>
      <c r="C164" s="16"/>
      <c r="D164" s="46"/>
      <c r="E164" s="5"/>
    </row>
    <row r="165" spans="1:5" ht="22.5" customHeight="1">
      <c r="A165" s="16"/>
      <c r="B165" s="16"/>
      <c r="C165" s="16"/>
      <c r="D165" s="46"/>
      <c r="E165" s="24"/>
    </row>
    <row r="166" spans="4:5" ht="22.5" customHeight="1">
      <c r="D166" s="22"/>
      <c r="E166" s="25"/>
    </row>
  </sheetData>
  <sheetProtection/>
  <mergeCells count="8">
    <mergeCell ref="A1:H1"/>
    <mergeCell ref="B17:H17"/>
    <mergeCell ref="B19:H19"/>
    <mergeCell ref="B29:H29"/>
    <mergeCell ref="B31:H31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1">
      <selection activeCell="L4" sqref="L4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82" t="s">
        <v>18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48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9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0"/>
      <c r="B5" s="92" t="s">
        <v>35</v>
      </c>
      <c r="C5" s="134"/>
      <c r="D5" s="134"/>
      <c r="E5" s="134"/>
      <c r="F5" s="134"/>
      <c r="G5" s="134"/>
      <c r="H5" s="134"/>
      <c r="I5" s="134"/>
      <c r="J5" s="134"/>
    </row>
    <row r="6" spans="1:10" s="133" customFormat="1" ht="12.75" customHeight="1">
      <c r="A6" s="132"/>
      <c r="B6" s="144" t="s">
        <v>62</v>
      </c>
      <c r="C6" s="135"/>
      <c r="D6" s="135"/>
      <c r="E6" s="135"/>
      <c r="F6" s="135"/>
      <c r="G6" s="135"/>
      <c r="H6" s="135"/>
      <c r="I6" s="135"/>
      <c r="J6" s="135"/>
    </row>
    <row r="7" spans="1:10" s="5" customFormat="1" ht="12.75">
      <c r="A7" s="96"/>
      <c r="B7" s="97" t="s">
        <v>63</v>
      </c>
      <c r="C7" s="135"/>
      <c r="D7" s="136"/>
      <c r="E7" s="136"/>
      <c r="F7" s="136"/>
      <c r="G7" s="136"/>
      <c r="H7" s="136"/>
      <c r="I7" s="136"/>
      <c r="J7" s="136"/>
    </row>
    <row r="8" spans="1:10" s="5" customFormat="1" ht="12.75" customHeight="1">
      <c r="A8" s="96"/>
      <c r="B8" s="97" t="s">
        <v>53</v>
      </c>
      <c r="C8" s="135"/>
      <c r="D8" s="136"/>
      <c r="E8" s="136"/>
      <c r="F8" s="136"/>
      <c r="G8" s="136"/>
      <c r="H8" s="136"/>
      <c r="I8" s="136"/>
      <c r="J8" s="136"/>
    </row>
    <row r="9" spans="1:10" s="142" customFormat="1" ht="12.75" customHeight="1">
      <c r="A9" s="148"/>
      <c r="B9" s="139" t="s">
        <v>70</v>
      </c>
      <c r="C9" s="140">
        <f>C10+C24</f>
        <v>8471249</v>
      </c>
      <c r="D9" s="140">
        <f aca="true" t="shared" si="0" ref="D9:J9">D10+D24</f>
        <v>886989</v>
      </c>
      <c r="E9" s="140">
        <f t="shared" si="0"/>
        <v>27000</v>
      </c>
      <c r="F9" s="140">
        <f t="shared" si="0"/>
        <v>280000</v>
      </c>
      <c r="G9" s="140">
        <f t="shared" si="0"/>
        <v>7254000</v>
      </c>
      <c r="H9" s="140">
        <f t="shared" si="0"/>
        <v>22000</v>
      </c>
      <c r="I9" s="140">
        <f t="shared" si="0"/>
        <v>0</v>
      </c>
      <c r="J9" s="140">
        <f t="shared" si="0"/>
        <v>1260</v>
      </c>
    </row>
    <row r="10" spans="1:10" s="142" customFormat="1" ht="12.75">
      <c r="A10" s="138">
        <v>3</v>
      </c>
      <c r="B10" s="139" t="s">
        <v>51</v>
      </c>
      <c r="C10" s="141">
        <f>D10+E10+F10+G10+H10+I10+J10</f>
        <v>8370249</v>
      </c>
      <c r="D10" s="141">
        <f>D11+D15+D20</f>
        <v>886989</v>
      </c>
      <c r="E10" s="141">
        <f>E11+E15+E20</f>
        <v>17000</v>
      </c>
      <c r="F10" s="141">
        <f>F11+F15+F20</f>
        <v>280000</v>
      </c>
      <c r="G10" s="141">
        <f>G11+G15+G20+G22</f>
        <v>7179000</v>
      </c>
      <c r="H10" s="141">
        <f>H11+H15+H20</f>
        <v>6000</v>
      </c>
      <c r="I10" s="141">
        <f>I11+I15+I20+I24</f>
        <v>0</v>
      </c>
      <c r="J10" s="141">
        <f>J11+J15+J20</f>
        <v>1260</v>
      </c>
    </row>
    <row r="11" spans="1:10" s="142" customFormat="1" ht="12.75">
      <c r="A11" s="138">
        <v>31</v>
      </c>
      <c r="B11" s="139" t="s">
        <v>22</v>
      </c>
      <c r="C11" s="141">
        <f aca="true" t="shared" si="1" ref="C11:C28">D11+E11+F11+G11+H11+I11+J11</f>
        <v>6543000</v>
      </c>
      <c r="D11" s="141">
        <f>D12+D13+D14</f>
        <v>0</v>
      </c>
      <c r="E11" s="141">
        <f aca="true" t="shared" si="2" ref="E11:J11">E12+E13+E14</f>
        <v>0</v>
      </c>
      <c r="F11" s="141">
        <f t="shared" si="2"/>
        <v>10000</v>
      </c>
      <c r="G11" s="141">
        <f t="shared" si="2"/>
        <v>6533000</v>
      </c>
      <c r="H11" s="141">
        <f t="shared" si="2"/>
        <v>0</v>
      </c>
      <c r="I11" s="141">
        <f t="shared" si="2"/>
        <v>0</v>
      </c>
      <c r="J11" s="141">
        <f t="shared" si="2"/>
        <v>0</v>
      </c>
    </row>
    <row r="12" spans="1:10" s="145" customFormat="1" ht="12.75">
      <c r="A12" s="143">
        <v>311</v>
      </c>
      <c r="B12" s="144" t="s">
        <v>23</v>
      </c>
      <c r="C12" s="140">
        <f t="shared" si="1"/>
        <v>5506000</v>
      </c>
      <c r="D12" s="140"/>
      <c r="E12" s="140"/>
      <c r="F12" s="140">
        <v>10000</v>
      </c>
      <c r="G12" s="140">
        <v>5496000</v>
      </c>
      <c r="H12" s="140"/>
      <c r="I12" s="140"/>
      <c r="J12" s="140"/>
    </row>
    <row r="13" spans="1:10" s="145" customFormat="1" ht="12.75">
      <c r="A13" s="143">
        <v>312</v>
      </c>
      <c r="B13" s="144" t="s">
        <v>24</v>
      </c>
      <c r="C13" s="140">
        <f t="shared" si="1"/>
        <v>217000</v>
      </c>
      <c r="D13" s="140"/>
      <c r="E13" s="140"/>
      <c r="F13" s="140"/>
      <c r="G13" s="140">
        <v>217000</v>
      </c>
      <c r="H13" s="140"/>
      <c r="I13" s="140"/>
      <c r="J13" s="140"/>
    </row>
    <row r="14" spans="1:10" s="145" customFormat="1" ht="12.75">
      <c r="A14" s="143">
        <v>313</v>
      </c>
      <c r="B14" s="144" t="s">
        <v>25</v>
      </c>
      <c r="C14" s="140">
        <f t="shared" si="1"/>
        <v>820000</v>
      </c>
      <c r="D14" s="140"/>
      <c r="E14" s="140"/>
      <c r="F14" s="140"/>
      <c r="G14" s="140">
        <v>820000</v>
      </c>
      <c r="H14" s="140"/>
      <c r="I14" s="140"/>
      <c r="J14" s="140"/>
    </row>
    <row r="15" spans="1:10" s="142" customFormat="1" ht="12.75">
      <c r="A15" s="138">
        <v>32</v>
      </c>
      <c r="B15" s="139" t="s">
        <v>26</v>
      </c>
      <c r="C15" s="141">
        <f t="shared" si="1"/>
        <v>1636749</v>
      </c>
      <c r="D15" s="141">
        <f>D16+D17+D18+D19</f>
        <v>876489</v>
      </c>
      <c r="E15" s="141">
        <f aca="true" t="shared" si="3" ref="E15:J15">E16+E17+E18+E19</f>
        <v>17000</v>
      </c>
      <c r="F15" s="141">
        <f t="shared" si="3"/>
        <v>270000</v>
      </c>
      <c r="G15" s="141">
        <f t="shared" si="3"/>
        <v>466000</v>
      </c>
      <c r="H15" s="141">
        <f t="shared" si="3"/>
        <v>6000</v>
      </c>
      <c r="I15" s="141">
        <f t="shared" si="3"/>
        <v>0</v>
      </c>
      <c r="J15" s="141">
        <f t="shared" si="3"/>
        <v>1260</v>
      </c>
    </row>
    <row r="16" spans="1:10" s="145" customFormat="1" ht="12.75">
      <c r="A16" s="143">
        <v>321</v>
      </c>
      <c r="B16" s="144" t="s">
        <v>27</v>
      </c>
      <c r="C16" s="140">
        <f t="shared" si="1"/>
        <v>255700</v>
      </c>
      <c r="D16" s="140">
        <v>10000</v>
      </c>
      <c r="E16" s="140"/>
      <c r="F16" s="140"/>
      <c r="G16" s="140">
        <v>244700</v>
      </c>
      <c r="H16" s="140">
        <v>1000</v>
      </c>
      <c r="I16" s="140"/>
      <c r="J16" s="140"/>
    </row>
    <row r="17" spans="1:10" s="145" customFormat="1" ht="12.75">
      <c r="A17" s="143">
        <v>322</v>
      </c>
      <c r="B17" s="144" t="s">
        <v>28</v>
      </c>
      <c r="C17" s="140">
        <f t="shared" si="1"/>
        <v>705716</v>
      </c>
      <c r="D17" s="140">
        <v>286966</v>
      </c>
      <c r="E17" s="140">
        <v>7000</v>
      </c>
      <c r="F17" s="140">
        <v>225000</v>
      </c>
      <c r="G17" s="140">
        <v>184300</v>
      </c>
      <c r="H17" s="140">
        <v>2000</v>
      </c>
      <c r="I17" s="140"/>
      <c r="J17" s="140">
        <v>450</v>
      </c>
    </row>
    <row r="18" spans="1:10" s="145" customFormat="1" ht="12.75">
      <c r="A18" s="143">
        <v>323</v>
      </c>
      <c r="B18" s="144" t="s">
        <v>29</v>
      </c>
      <c r="C18" s="140">
        <f t="shared" si="1"/>
        <v>614333</v>
      </c>
      <c r="D18" s="140">
        <v>571523</v>
      </c>
      <c r="E18" s="140">
        <v>5000</v>
      </c>
      <c r="F18" s="140">
        <v>20000</v>
      </c>
      <c r="G18" s="140">
        <v>17000</v>
      </c>
      <c r="H18" s="140"/>
      <c r="I18" s="140"/>
      <c r="J18" s="140">
        <v>810</v>
      </c>
    </row>
    <row r="19" spans="1:10" s="145" customFormat="1" ht="12.75">
      <c r="A19" s="143">
        <v>329</v>
      </c>
      <c r="B19" s="144" t="s">
        <v>64</v>
      </c>
      <c r="C19" s="140">
        <f t="shared" si="1"/>
        <v>61000</v>
      </c>
      <c r="D19" s="140">
        <v>8000</v>
      </c>
      <c r="E19" s="140">
        <v>5000</v>
      </c>
      <c r="F19" s="140">
        <v>25000</v>
      </c>
      <c r="G19" s="140">
        <v>20000</v>
      </c>
      <c r="H19" s="140">
        <v>3000</v>
      </c>
      <c r="I19" s="140"/>
      <c r="J19" s="140"/>
    </row>
    <row r="20" spans="1:10" s="142" customFormat="1" ht="12.75">
      <c r="A20" s="138">
        <v>34</v>
      </c>
      <c r="B20" s="139" t="s">
        <v>30</v>
      </c>
      <c r="C20" s="141">
        <f t="shared" si="1"/>
        <v>10500</v>
      </c>
      <c r="D20" s="141">
        <f>D21</f>
        <v>10500</v>
      </c>
      <c r="E20" s="141">
        <f aca="true" t="shared" si="4" ref="E20:J20">E21</f>
        <v>0</v>
      </c>
      <c r="F20" s="141">
        <f t="shared" si="4"/>
        <v>0</v>
      </c>
      <c r="G20" s="141">
        <f t="shared" si="4"/>
        <v>0</v>
      </c>
      <c r="H20" s="141">
        <f t="shared" si="4"/>
        <v>0</v>
      </c>
      <c r="I20" s="141">
        <f t="shared" si="4"/>
        <v>0</v>
      </c>
      <c r="J20" s="141">
        <f t="shared" si="4"/>
        <v>0</v>
      </c>
    </row>
    <row r="21" spans="1:10" s="145" customFormat="1" ht="12.75">
      <c r="A21" s="143">
        <v>343</v>
      </c>
      <c r="B21" s="144" t="s">
        <v>31</v>
      </c>
      <c r="C21" s="140">
        <f t="shared" si="1"/>
        <v>10500</v>
      </c>
      <c r="D21" s="140">
        <v>10500</v>
      </c>
      <c r="E21" s="140"/>
      <c r="F21" s="140"/>
      <c r="G21" s="140"/>
      <c r="H21" s="140"/>
      <c r="I21" s="140"/>
      <c r="J21" s="140"/>
    </row>
    <row r="22" spans="1:10" s="142" customFormat="1" ht="12.75">
      <c r="A22" s="138">
        <v>37</v>
      </c>
      <c r="B22" s="139" t="s">
        <v>67</v>
      </c>
      <c r="C22" s="141">
        <f t="shared" si="1"/>
        <v>180000</v>
      </c>
      <c r="D22" s="141"/>
      <c r="E22" s="141"/>
      <c r="F22" s="141"/>
      <c r="G22" s="141">
        <f>G23</f>
        <v>180000</v>
      </c>
      <c r="H22" s="141"/>
      <c r="I22" s="141"/>
      <c r="J22" s="141"/>
    </row>
    <row r="23" spans="1:10" s="145" customFormat="1" ht="12.75">
      <c r="A23" s="143">
        <v>372</v>
      </c>
      <c r="B23" s="144" t="s">
        <v>66</v>
      </c>
      <c r="C23" s="140">
        <f t="shared" si="1"/>
        <v>180000</v>
      </c>
      <c r="D23" s="140"/>
      <c r="E23" s="140"/>
      <c r="F23" s="140"/>
      <c r="G23" s="140">
        <v>180000</v>
      </c>
      <c r="H23" s="140"/>
      <c r="I23" s="140"/>
      <c r="J23" s="140"/>
    </row>
    <row r="24" spans="1:10" s="142" customFormat="1" ht="25.5">
      <c r="A24" s="138">
        <v>4</v>
      </c>
      <c r="B24" s="139" t="s">
        <v>32</v>
      </c>
      <c r="C24" s="141">
        <f t="shared" si="1"/>
        <v>101000</v>
      </c>
      <c r="D24" s="141">
        <f aca="true" t="shared" si="5" ref="D24:J24">D25</f>
        <v>0</v>
      </c>
      <c r="E24" s="141">
        <f t="shared" si="5"/>
        <v>10000</v>
      </c>
      <c r="F24" s="141">
        <f t="shared" si="5"/>
        <v>0</v>
      </c>
      <c r="G24" s="141">
        <f t="shared" si="5"/>
        <v>75000</v>
      </c>
      <c r="H24" s="141">
        <f t="shared" si="5"/>
        <v>16000</v>
      </c>
      <c r="I24" s="141">
        <f t="shared" si="5"/>
        <v>0</v>
      </c>
      <c r="J24" s="141">
        <f t="shared" si="5"/>
        <v>0</v>
      </c>
    </row>
    <row r="25" spans="1:10" s="142" customFormat="1" ht="25.5">
      <c r="A25" s="138">
        <v>42</v>
      </c>
      <c r="B25" s="139" t="s">
        <v>54</v>
      </c>
      <c r="C25" s="141">
        <f t="shared" si="1"/>
        <v>101000</v>
      </c>
      <c r="D25" s="141">
        <v>0</v>
      </c>
      <c r="E25" s="141">
        <f>E26+E27</f>
        <v>10000</v>
      </c>
      <c r="F25" s="141"/>
      <c r="G25" s="141">
        <f>G26+G28+G27</f>
        <v>75000</v>
      </c>
      <c r="H25" s="141">
        <f>H26+H28+H27</f>
        <v>16000</v>
      </c>
      <c r="I25" s="141"/>
      <c r="J25" s="141"/>
    </row>
    <row r="26" spans="1:10" s="145" customFormat="1" ht="12.75">
      <c r="A26" s="143">
        <v>421</v>
      </c>
      <c r="B26" s="144" t="s">
        <v>50</v>
      </c>
      <c r="C26" s="140">
        <f t="shared" si="1"/>
        <v>0</v>
      </c>
      <c r="D26" s="140">
        <v>0</v>
      </c>
      <c r="E26" s="140"/>
      <c r="F26" s="140"/>
      <c r="G26" s="140"/>
      <c r="H26" s="140"/>
      <c r="I26" s="140"/>
      <c r="J26" s="140"/>
    </row>
    <row r="27" spans="1:10" s="145" customFormat="1" ht="12.75" customHeight="1">
      <c r="A27" s="143">
        <v>422</v>
      </c>
      <c r="B27" s="144" t="s">
        <v>65</v>
      </c>
      <c r="C27" s="140">
        <f t="shared" si="1"/>
        <v>61000</v>
      </c>
      <c r="D27" s="140"/>
      <c r="E27" s="140">
        <v>10000</v>
      </c>
      <c r="F27" s="140"/>
      <c r="G27" s="140">
        <v>35000</v>
      </c>
      <c r="H27" s="140">
        <v>16000</v>
      </c>
      <c r="I27" s="140"/>
      <c r="J27" s="140"/>
    </row>
    <row r="28" spans="1:10" s="145" customFormat="1" ht="12.75" customHeight="1">
      <c r="A28" s="143">
        <v>424</v>
      </c>
      <c r="B28" s="144" t="s">
        <v>68</v>
      </c>
      <c r="C28" s="140">
        <f t="shared" si="1"/>
        <v>40000</v>
      </c>
      <c r="D28" s="140"/>
      <c r="E28" s="140"/>
      <c r="F28" s="140"/>
      <c r="G28" s="140">
        <v>40000</v>
      </c>
      <c r="H28" s="140"/>
      <c r="I28" s="140"/>
      <c r="J28" s="140"/>
    </row>
    <row r="29" spans="1:10" s="142" customFormat="1" ht="12.75" customHeight="1">
      <c r="A29" s="138"/>
      <c r="B29" s="139"/>
      <c r="C29" s="141"/>
      <c r="D29" s="141"/>
      <c r="E29" s="141"/>
      <c r="F29" s="141"/>
      <c r="G29" s="141"/>
      <c r="H29" s="141"/>
      <c r="I29" s="141"/>
      <c r="J29" s="141"/>
    </row>
    <row r="30" spans="1:10" ht="131.25" customHeight="1">
      <c r="A30" s="61"/>
      <c r="B30" s="8"/>
      <c r="C30" s="3"/>
      <c r="D30" s="3"/>
      <c r="E30" s="3"/>
      <c r="F30" s="3"/>
      <c r="G30" s="3"/>
      <c r="H30" s="3"/>
      <c r="I30" s="3"/>
      <c r="J30" s="3"/>
    </row>
    <row r="31" spans="1:10" ht="89.25">
      <c r="A31" s="4" t="s">
        <v>19</v>
      </c>
      <c r="B31" s="86" t="s">
        <v>20</v>
      </c>
      <c r="C31" s="4" t="s">
        <v>49</v>
      </c>
      <c r="D31" s="4" t="s">
        <v>10</v>
      </c>
      <c r="E31" s="4" t="s">
        <v>11</v>
      </c>
      <c r="F31" s="4" t="s">
        <v>12</v>
      </c>
      <c r="G31" s="4" t="s">
        <v>13</v>
      </c>
      <c r="H31" s="4" t="s">
        <v>21</v>
      </c>
      <c r="I31" s="4" t="s">
        <v>15</v>
      </c>
      <c r="J31" s="4" t="s">
        <v>16</v>
      </c>
    </row>
    <row r="32" spans="1:10" ht="12.75">
      <c r="A32" s="88"/>
      <c r="B32" s="89"/>
      <c r="C32" s="146"/>
      <c r="D32" s="146"/>
      <c r="E32" s="146"/>
      <c r="F32" s="146"/>
      <c r="G32" s="146"/>
      <c r="H32" s="146"/>
      <c r="I32" s="146"/>
      <c r="J32" s="146"/>
    </row>
    <row r="33" spans="1:10" ht="12.75">
      <c r="A33" s="91"/>
      <c r="B33" s="92" t="s">
        <v>35</v>
      </c>
      <c r="C33" s="147"/>
      <c r="D33" s="147"/>
      <c r="E33" s="147"/>
      <c r="F33" s="147"/>
      <c r="G33" s="147"/>
      <c r="H33" s="147"/>
      <c r="I33" s="147"/>
      <c r="J33" s="147"/>
    </row>
    <row r="34" spans="1:10" ht="12.75">
      <c r="A34" s="93"/>
      <c r="B34" s="94" t="s">
        <v>62</v>
      </c>
      <c r="C34" s="137"/>
      <c r="D34" s="137"/>
      <c r="E34" s="137"/>
      <c r="F34" s="137"/>
      <c r="G34" s="137"/>
      <c r="H34" s="137"/>
      <c r="I34" s="137"/>
      <c r="J34" s="137"/>
    </row>
    <row r="35" spans="1:10" s="5" customFormat="1" ht="12.75">
      <c r="A35" s="96"/>
      <c r="B35" s="97" t="s">
        <v>63</v>
      </c>
      <c r="C35" s="136"/>
      <c r="D35" s="136"/>
      <c r="E35" s="136"/>
      <c r="F35" s="136"/>
      <c r="G35" s="136"/>
      <c r="H35" s="136"/>
      <c r="I35" s="136"/>
      <c r="J35" s="136"/>
    </row>
    <row r="36" spans="1:10" s="5" customFormat="1" ht="12.75">
      <c r="A36" s="96"/>
      <c r="B36" s="97" t="s">
        <v>69</v>
      </c>
      <c r="C36" s="136"/>
      <c r="D36" s="136"/>
      <c r="E36" s="136"/>
      <c r="F36" s="136"/>
      <c r="G36" s="136"/>
      <c r="H36" s="136"/>
      <c r="I36" s="136"/>
      <c r="J36" s="136"/>
    </row>
    <row r="37" spans="1:10" ht="12.75">
      <c r="A37" s="96"/>
      <c r="B37" s="3" t="s">
        <v>70</v>
      </c>
      <c r="C37" s="137">
        <f>D37+E37+F37+G37+H37+I37+J37</f>
        <v>8453249</v>
      </c>
      <c r="D37" s="137">
        <f aca="true" t="shared" si="6" ref="D37:J37">D38+D43</f>
        <v>886989</v>
      </c>
      <c r="E37" s="137">
        <f t="shared" si="6"/>
        <v>25000</v>
      </c>
      <c r="F37" s="137">
        <f t="shared" si="6"/>
        <v>280000</v>
      </c>
      <c r="G37" s="137">
        <f t="shared" si="6"/>
        <v>7254000</v>
      </c>
      <c r="H37" s="137">
        <f t="shared" si="6"/>
        <v>6000</v>
      </c>
      <c r="I37" s="137">
        <f t="shared" si="6"/>
        <v>0</v>
      </c>
      <c r="J37" s="137">
        <f t="shared" si="6"/>
        <v>1260</v>
      </c>
    </row>
    <row r="38" spans="1:10" ht="12.75">
      <c r="A38" s="98">
        <v>3</v>
      </c>
      <c r="B38" s="97" t="s">
        <v>51</v>
      </c>
      <c r="C38" s="137">
        <f aca="true" t="shared" si="7" ref="C38:C44">D38+E38+F38+G38+H38+I38+J38</f>
        <v>8368249</v>
      </c>
      <c r="D38" s="137">
        <f>D40+D39+D41</f>
        <v>886989</v>
      </c>
      <c r="E38" s="137">
        <f aca="true" t="shared" si="8" ref="E38:J38">E40+E39+E41</f>
        <v>15000</v>
      </c>
      <c r="F38" s="137">
        <f t="shared" si="8"/>
        <v>280000</v>
      </c>
      <c r="G38" s="137">
        <f>G40+G39+G41+G42</f>
        <v>7179000</v>
      </c>
      <c r="H38" s="137">
        <f t="shared" si="8"/>
        <v>6000</v>
      </c>
      <c r="I38" s="137">
        <f t="shared" si="8"/>
        <v>0</v>
      </c>
      <c r="J38" s="137">
        <f t="shared" si="8"/>
        <v>1260</v>
      </c>
    </row>
    <row r="39" spans="1:10" ht="12.75">
      <c r="A39" s="98">
        <v>31</v>
      </c>
      <c r="B39" s="97" t="s">
        <v>22</v>
      </c>
      <c r="C39" s="137">
        <f t="shared" si="7"/>
        <v>6543000</v>
      </c>
      <c r="D39" s="137">
        <v>0</v>
      </c>
      <c r="E39" s="137"/>
      <c r="F39" s="137">
        <v>10000</v>
      </c>
      <c r="G39" s="137">
        <v>6533000</v>
      </c>
      <c r="H39" s="137"/>
      <c r="I39" s="137"/>
      <c r="J39" s="137"/>
    </row>
    <row r="40" spans="1:10" ht="12.75">
      <c r="A40" s="98">
        <v>32</v>
      </c>
      <c r="B40" s="97" t="s">
        <v>26</v>
      </c>
      <c r="C40" s="137">
        <f t="shared" si="7"/>
        <v>1634749</v>
      </c>
      <c r="D40" s="137">
        <v>876489</v>
      </c>
      <c r="E40" s="137">
        <v>15000</v>
      </c>
      <c r="F40" s="137">
        <v>270000</v>
      </c>
      <c r="G40" s="137">
        <v>466000</v>
      </c>
      <c r="H40" s="137">
        <v>6000</v>
      </c>
      <c r="I40" s="137"/>
      <c r="J40" s="137">
        <v>1260</v>
      </c>
    </row>
    <row r="41" spans="1:10" ht="12.75">
      <c r="A41" s="98">
        <v>34</v>
      </c>
      <c r="B41" s="97" t="s">
        <v>30</v>
      </c>
      <c r="C41" s="137">
        <f t="shared" si="7"/>
        <v>10500</v>
      </c>
      <c r="D41" s="137">
        <v>10500</v>
      </c>
      <c r="E41" s="137"/>
      <c r="F41" s="137"/>
      <c r="G41" s="137"/>
      <c r="H41" s="137"/>
      <c r="I41" s="137"/>
      <c r="J41" s="137"/>
    </row>
    <row r="42" spans="1:10" ht="12.75">
      <c r="A42" s="98">
        <v>37</v>
      </c>
      <c r="B42" s="97" t="s">
        <v>67</v>
      </c>
      <c r="C42" s="137">
        <f t="shared" si="7"/>
        <v>180000</v>
      </c>
      <c r="D42" s="137"/>
      <c r="E42" s="137"/>
      <c r="F42" s="137"/>
      <c r="G42" s="137">
        <v>180000</v>
      </c>
      <c r="H42" s="137"/>
      <c r="I42" s="137"/>
      <c r="J42" s="137"/>
    </row>
    <row r="43" spans="1:10" ht="25.5">
      <c r="A43" s="98">
        <v>4</v>
      </c>
      <c r="B43" s="97" t="s">
        <v>32</v>
      </c>
      <c r="C43" s="137">
        <f t="shared" si="7"/>
        <v>85000</v>
      </c>
      <c r="D43" s="137"/>
      <c r="E43" s="137">
        <f>E44</f>
        <v>10000</v>
      </c>
      <c r="F43" s="137"/>
      <c r="G43" s="137">
        <v>75000</v>
      </c>
      <c r="H43" s="137"/>
      <c r="I43" s="137"/>
      <c r="J43" s="137"/>
    </row>
    <row r="44" spans="1:10" ht="25.5">
      <c r="A44" s="98">
        <v>42</v>
      </c>
      <c r="B44" s="97" t="s">
        <v>33</v>
      </c>
      <c r="C44" s="137">
        <f t="shared" si="7"/>
        <v>85000</v>
      </c>
      <c r="D44" s="137"/>
      <c r="E44" s="137">
        <v>10000</v>
      </c>
      <c r="F44" s="137"/>
      <c r="G44" s="137">
        <v>75000</v>
      </c>
      <c r="H44" s="137"/>
      <c r="I44" s="137"/>
      <c r="J44" s="137"/>
    </row>
    <row r="45" spans="1:10" ht="12.75">
      <c r="A45" s="98"/>
      <c r="B45" s="97"/>
      <c r="C45" s="95"/>
      <c r="D45" s="95"/>
      <c r="E45" s="95"/>
      <c r="F45" s="95"/>
      <c r="G45" s="95"/>
      <c r="H45" s="95"/>
      <c r="I45" s="95"/>
      <c r="J45" s="95"/>
    </row>
    <row r="46" spans="1:10" ht="12.75">
      <c r="A46" s="116"/>
      <c r="B46" s="117"/>
      <c r="C46" s="118"/>
      <c r="D46" s="118"/>
      <c r="E46" s="118"/>
      <c r="F46" s="118"/>
      <c r="G46" s="118"/>
      <c r="H46" s="118"/>
      <c r="I46" s="118"/>
      <c r="J46" s="118"/>
    </row>
    <row r="47" spans="1:10" ht="89.25">
      <c r="A47" s="4" t="s">
        <v>19</v>
      </c>
      <c r="B47" s="86" t="s">
        <v>20</v>
      </c>
      <c r="C47" s="4" t="s">
        <v>61</v>
      </c>
      <c r="D47" s="4" t="s">
        <v>10</v>
      </c>
      <c r="E47" s="4" t="s">
        <v>11</v>
      </c>
      <c r="F47" s="4" t="s">
        <v>12</v>
      </c>
      <c r="G47" s="4" t="s">
        <v>13</v>
      </c>
      <c r="H47" s="4" t="s">
        <v>21</v>
      </c>
      <c r="I47" s="4" t="s">
        <v>15</v>
      </c>
      <c r="J47" s="4" t="s">
        <v>16</v>
      </c>
    </row>
    <row r="48" spans="1:10" ht="12.75">
      <c r="A48" s="88"/>
      <c r="B48" s="89"/>
      <c r="C48" s="146"/>
      <c r="D48" s="146"/>
      <c r="E48" s="146"/>
      <c r="F48" s="146"/>
      <c r="G48" s="146"/>
      <c r="H48" s="146"/>
      <c r="I48" s="146"/>
      <c r="J48" s="146"/>
    </row>
    <row r="49" spans="1:10" ht="12.75">
      <c r="A49" s="91"/>
      <c r="B49" s="92" t="s">
        <v>35</v>
      </c>
      <c r="C49" s="147"/>
      <c r="D49" s="147"/>
      <c r="E49" s="147"/>
      <c r="F49" s="147"/>
      <c r="G49" s="147"/>
      <c r="H49" s="147"/>
      <c r="I49" s="147"/>
      <c r="J49" s="147"/>
    </row>
    <row r="50" spans="1:10" ht="12.75">
      <c r="A50" s="93"/>
      <c r="B50" s="94" t="s">
        <v>62</v>
      </c>
      <c r="C50" s="137"/>
      <c r="D50" s="137"/>
      <c r="E50" s="137"/>
      <c r="F50" s="137"/>
      <c r="G50" s="137"/>
      <c r="H50" s="137"/>
      <c r="I50" s="137"/>
      <c r="J50" s="137"/>
    </row>
    <row r="51" spans="1:10" s="5" customFormat="1" ht="12.75">
      <c r="A51" s="96"/>
      <c r="B51" s="97" t="s">
        <v>63</v>
      </c>
      <c r="C51" s="136"/>
      <c r="D51" s="136"/>
      <c r="E51" s="136"/>
      <c r="F51" s="136"/>
      <c r="G51" s="136"/>
      <c r="H51" s="136"/>
      <c r="I51" s="136"/>
      <c r="J51" s="136"/>
    </row>
    <row r="52" spans="1:10" s="5" customFormat="1" ht="12.75">
      <c r="A52" s="96"/>
      <c r="B52" s="97" t="s">
        <v>69</v>
      </c>
      <c r="C52" s="136"/>
      <c r="D52" s="136"/>
      <c r="E52" s="136"/>
      <c r="F52" s="136"/>
      <c r="G52" s="136"/>
      <c r="H52" s="136"/>
      <c r="I52" s="136"/>
      <c r="J52" s="136"/>
    </row>
    <row r="53" spans="1:10" ht="12.75">
      <c r="A53" s="96"/>
      <c r="B53" s="3" t="s">
        <v>70</v>
      </c>
      <c r="C53" s="137">
        <f>D53+E53+F53+G53+H53+I53+J53</f>
        <v>8453249</v>
      </c>
      <c r="D53" s="137">
        <f aca="true" t="shared" si="9" ref="D53:J53">D54+D59</f>
        <v>886989</v>
      </c>
      <c r="E53" s="137">
        <f t="shared" si="9"/>
        <v>25000</v>
      </c>
      <c r="F53" s="137">
        <f t="shared" si="9"/>
        <v>280000</v>
      </c>
      <c r="G53" s="137">
        <f t="shared" si="9"/>
        <v>7254000</v>
      </c>
      <c r="H53" s="137">
        <f t="shared" si="9"/>
        <v>6000</v>
      </c>
      <c r="I53" s="137">
        <f t="shared" si="9"/>
        <v>0</v>
      </c>
      <c r="J53" s="137">
        <f t="shared" si="9"/>
        <v>1260</v>
      </c>
    </row>
    <row r="54" spans="1:10" ht="12.75">
      <c r="A54" s="98">
        <v>3</v>
      </c>
      <c r="B54" s="97" t="s">
        <v>51</v>
      </c>
      <c r="C54" s="137">
        <f aca="true" t="shared" si="10" ref="C54:C60">D54+E54+F54+G54+H54+I54+J54</f>
        <v>8368249</v>
      </c>
      <c r="D54" s="137">
        <f>D56+D55+D57</f>
        <v>886989</v>
      </c>
      <c r="E54" s="137">
        <f>E56+E55+E57</f>
        <v>15000</v>
      </c>
      <c r="F54" s="137">
        <f>F56+F55+F57</f>
        <v>280000</v>
      </c>
      <c r="G54" s="137">
        <f>G56+G55+G57+G58</f>
        <v>7179000</v>
      </c>
      <c r="H54" s="137">
        <f>H56+H55+H57</f>
        <v>6000</v>
      </c>
      <c r="I54" s="137">
        <f>I56+I55+I57</f>
        <v>0</v>
      </c>
      <c r="J54" s="137">
        <f>J56+J55+J57</f>
        <v>1260</v>
      </c>
    </row>
    <row r="55" spans="1:10" ht="12.75">
      <c r="A55" s="98">
        <v>31</v>
      </c>
      <c r="B55" s="97" t="s">
        <v>22</v>
      </c>
      <c r="C55" s="137">
        <f t="shared" si="10"/>
        <v>6543000</v>
      </c>
      <c r="D55" s="137">
        <v>0</v>
      </c>
      <c r="E55" s="137"/>
      <c r="F55" s="137">
        <v>10000</v>
      </c>
      <c r="G55" s="137">
        <v>6533000</v>
      </c>
      <c r="H55" s="137"/>
      <c r="I55" s="137"/>
      <c r="J55" s="137"/>
    </row>
    <row r="56" spans="1:10" ht="12.75">
      <c r="A56" s="98">
        <v>32</v>
      </c>
      <c r="B56" s="97" t="s">
        <v>26</v>
      </c>
      <c r="C56" s="137">
        <f t="shared" si="10"/>
        <v>1634749</v>
      </c>
      <c r="D56" s="137">
        <v>876489</v>
      </c>
      <c r="E56" s="137">
        <v>15000</v>
      </c>
      <c r="F56" s="137">
        <v>270000</v>
      </c>
      <c r="G56" s="137">
        <v>466000</v>
      </c>
      <c r="H56" s="137">
        <v>6000</v>
      </c>
      <c r="I56" s="137"/>
      <c r="J56" s="137">
        <v>1260</v>
      </c>
    </row>
    <row r="57" spans="1:10" ht="12.75">
      <c r="A57" s="98">
        <v>34</v>
      </c>
      <c r="B57" s="97" t="s">
        <v>30</v>
      </c>
      <c r="C57" s="137">
        <f t="shared" si="10"/>
        <v>10500</v>
      </c>
      <c r="D57" s="137">
        <v>10500</v>
      </c>
      <c r="E57" s="137"/>
      <c r="F57" s="137"/>
      <c r="G57" s="137"/>
      <c r="H57" s="137"/>
      <c r="I57" s="137"/>
      <c r="J57" s="137"/>
    </row>
    <row r="58" spans="1:10" ht="12.75">
      <c r="A58" s="98">
        <v>37</v>
      </c>
      <c r="B58" s="97" t="s">
        <v>67</v>
      </c>
      <c r="C58" s="137">
        <f t="shared" si="10"/>
        <v>180000</v>
      </c>
      <c r="D58" s="137"/>
      <c r="E58" s="137"/>
      <c r="F58" s="137"/>
      <c r="G58" s="137">
        <v>180000</v>
      </c>
      <c r="H58" s="137"/>
      <c r="I58" s="137"/>
      <c r="J58" s="137"/>
    </row>
    <row r="59" spans="1:10" ht="25.5">
      <c r="A59" s="98">
        <v>4</v>
      </c>
      <c r="B59" s="97" t="s">
        <v>32</v>
      </c>
      <c r="C59" s="137">
        <f t="shared" si="10"/>
        <v>85000</v>
      </c>
      <c r="D59" s="137"/>
      <c r="E59" s="137">
        <f>E60</f>
        <v>10000</v>
      </c>
      <c r="F59" s="137"/>
      <c r="G59" s="137">
        <v>75000</v>
      </c>
      <c r="H59" s="137"/>
      <c r="I59" s="137"/>
      <c r="J59" s="137"/>
    </row>
    <row r="60" spans="1:10" ht="25.5">
      <c r="A60" s="98">
        <v>42</v>
      </c>
      <c r="B60" s="97" t="s">
        <v>33</v>
      </c>
      <c r="C60" s="137">
        <f t="shared" si="10"/>
        <v>85000</v>
      </c>
      <c r="D60" s="137"/>
      <c r="E60" s="137">
        <v>10000</v>
      </c>
      <c r="F60" s="137"/>
      <c r="G60" s="137">
        <v>75000</v>
      </c>
      <c r="H60" s="137"/>
      <c r="I60" s="137"/>
      <c r="J60" s="137"/>
    </row>
    <row r="61" spans="1:10" ht="25.5">
      <c r="A61" s="98">
        <v>4</v>
      </c>
      <c r="B61" s="97" t="s">
        <v>32</v>
      </c>
      <c r="C61" s="95"/>
      <c r="D61" s="95"/>
      <c r="E61" s="95"/>
      <c r="F61" s="95"/>
      <c r="G61" s="95"/>
      <c r="H61" s="95"/>
      <c r="I61" s="95"/>
      <c r="J61" s="95"/>
    </row>
    <row r="62" spans="1:10" ht="25.5">
      <c r="A62" s="98">
        <v>42</v>
      </c>
      <c r="B62" s="97" t="s">
        <v>33</v>
      </c>
      <c r="C62" s="95"/>
      <c r="D62" s="95"/>
      <c r="E62" s="95"/>
      <c r="F62" s="95"/>
      <c r="G62" s="95"/>
      <c r="H62" s="95"/>
      <c r="I62" s="95"/>
      <c r="J62" s="95"/>
    </row>
    <row r="63" spans="1:10" ht="12.75">
      <c r="A63" s="98"/>
      <c r="B63" s="94"/>
      <c r="C63" s="95"/>
      <c r="D63" s="95"/>
      <c r="E63" s="95"/>
      <c r="F63" s="95"/>
      <c r="G63" s="95"/>
      <c r="H63" s="95"/>
      <c r="I63" s="95"/>
      <c r="J63" s="95"/>
    </row>
    <row r="64" spans="1:10" ht="12.75">
      <c r="A64" s="62"/>
      <c r="B64" s="8"/>
      <c r="C64" s="3"/>
      <c r="D64" s="3"/>
      <c r="E64" s="3"/>
      <c r="F64" s="3"/>
      <c r="G64" s="3"/>
      <c r="H64" s="3"/>
      <c r="I64" s="3"/>
      <c r="J64" s="3"/>
    </row>
    <row r="65" spans="1:10" ht="12.75">
      <c r="A65" s="62"/>
      <c r="B65" s="8"/>
      <c r="C65" s="3"/>
      <c r="D65" s="3"/>
      <c r="E65" s="3"/>
      <c r="F65" s="3"/>
      <c r="G65" s="3"/>
      <c r="H65" s="3"/>
      <c r="I65" s="3"/>
      <c r="J65" s="3"/>
    </row>
    <row r="66" spans="1:10" ht="12.75">
      <c r="A66" s="62"/>
      <c r="B66" s="8"/>
      <c r="C66" s="3"/>
      <c r="D66" s="3"/>
      <c r="E66" s="3"/>
      <c r="F66" s="3"/>
      <c r="G66" s="3"/>
      <c r="H66" s="3"/>
      <c r="I66" s="3"/>
      <c r="J66" s="3"/>
    </row>
    <row r="67" spans="1:10" ht="12.75">
      <c r="A67" s="62"/>
      <c r="B67" s="8"/>
      <c r="C67" s="3"/>
      <c r="D67" s="3"/>
      <c r="E67" s="3"/>
      <c r="F67" s="3"/>
      <c r="G67" s="3"/>
      <c r="H67" s="3"/>
      <c r="I67" s="3"/>
      <c r="J67" s="3"/>
    </row>
    <row r="68" spans="1:10" ht="12.75">
      <c r="A68" s="62"/>
      <c r="B68" s="8"/>
      <c r="C68" s="3"/>
      <c r="D68" s="3"/>
      <c r="E68" s="3"/>
      <c r="F68" s="3"/>
      <c r="G68" s="3"/>
      <c r="H68" s="3"/>
      <c r="I68" s="3"/>
      <c r="J68" s="3"/>
    </row>
    <row r="69" spans="1:10" ht="12.75">
      <c r="A69" s="62"/>
      <c r="B69" s="8"/>
      <c r="C69" s="3"/>
      <c r="D69" s="3"/>
      <c r="E69" s="3"/>
      <c r="F69" s="3"/>
      <c r="G69" s="3"/>
      <c r="H69" s="3"/>
      <c r="I69" s="3"/>
      <c r="J69" s="3"/>
    </row>
    <row r="70" spans="1:10" ht="12.75">
      <c r="A70" s="62"/>
      <c r="B70" s="8"/>
      <c r="C70" s="3"/>
      <c r="D70" s="3"/>
      <c r="E70" s="3"/>
      <c r="F70" s="3"/>
      <c r="G70" s="3"/>
      <c r="H70" s="3"/>
      <c r="I70" s="3"/>
      <c r="J70" s="3"/>
    </row>
    <row r="71" spans="1:10" ht="12.75">
      <c r="A71" s="62"/>
      <c r="B71" s="8"/>
      <c r="C71" s="3"/>
      <c r="D71" s="3"/>
      <c r="E71" s="3"/>
      <c r="F71" s="3"/>
      <c r="G71" s="3"/>
      <c r="H71" s="3"/>
      <c r="I71" s="3"/>
      <c r="J71" s="3"/>
    </row>
    <row r="72" spans="1:10" ht="12.75">
      <c r="A72" s="62"/>
      <c r="B72" s="8"/>
      <c r="C72" s="3"/>
      <c r="D72" s="3"/>
      <c r="E72" s="3"/>
      <c r="F72" s="3"/>
      <c r="G72" s="3"/>
      <c r="H72" s="3"/>
      <c r="I72" s="3"/>
      <c r="J72" s="3"/>
    </row>
    <row r="73" spans="1:10" ht="12.75">
      <c r="A73" s="62"/>
      <c r="B73" s="8"/>
      <c r="C73" s="3"/>
      <c r="D73" s="3"/>
      <c r="E73" s="3"/>
      <c r="F73" s="3"/>
      <c r="G73" s="3"/>
      <c r="H73" s="3"/>
      <c r="I73" s="3"/>
      <c r="J73" s="3"/>
    </row>
    <row r="74" spans="1:10" ht="12.75">
      <c r="A74" s="62"/>
      <c r="B74" s="8"/>
      <c r="C74" s="3"/>
      <c r="D74" s="3"/>
      <c r="E74" s="3"/>
      <c r="F74" s="3"/>
      <c r="G74" s="3"/>
      <c r="H74" s="3"/>
      <c r="I74" s="3"/>
      <c r="J74" s="3"/>
    </row>
    <row r="75" spans="1:10" ht="12.75">
      <c r="A75" s="62"/>
      <c r="B75" s="8"/>
      <c r="C75" s="3"/>
      <c r="D75" s="3"/>
      <c r="E75" s="3"/>
      <c r="F75" s="3"/>
      <c r="G75" s="3"/>
      <c r="H75" s="3"/>
      <c r="I75" s="3"/>
      <c r="J75" s="3"/>
    </row>
    <row r="76" spans="1:10" ht="12.75">
      <c r="A76" s="62"/>
      <c r="B76" s="8"/>
      <c r="C76" s="3"/>
      <c r="D76" s="3"/>
      <c r="E76" s="3"/>
      <c r="F76" s="3"/>
      <c r="G76" s="3"/>
      <c r="H76" s="3"/>
      <c r="I76" s="3"/>
      <c r="J76" s="3"/>
    </row>
    <row r="77" spans="1:10" ht="12.75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2020-12-18T11:45:55Z</cp:lastPrinted>
  <dcterms:created xsi:type="dcterms:W3CDTF">2013-09-11T11:00:21Z</dcterms:created>
  <dcterms:modified xsi:type="dcterms:W3CDTF">2021-01-27T09:25:29Z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